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ipacouk.sharepoint.com/sites/MediaResearchDepartment/Shared Documents/01. TouchPoints/"/>
    </mc:Choice>
  </mc:AlternateContent>
  <xr:revisionPtr revIDLastSave="15" documentId="8_{FA363753-A4D7-4A5F-B90F-DCB4FFB1782B}" xr6:coauthVersionLast="47" xr6:coauthVersionMax="47" xr10:uidLastSave="{45781241-1CC7-47AC-BC8B-366ABCE4DCDA}"/>
  <bookViews>
    <workbookView xWindow="28695" yWindow="-16380" windowWidth="29040" windowHeight="15840" xr2:uid="{00000000-000D-0000-FFFF-FFFF00000000}"/>
  </bookViews>
  <sheets>
    <sheet name="FactSheet" sheetId="1" r:id="rId1"/>
    <sheet name="Data" sheetId="2" state="hidden" r:id="rId2"/>
  </sheets>
  <definedNames>
    <definedName name="_xlnm.Print_Area" localSheetId="0">FactSheet!$A$1:$M$58</definedName>
    <definedName name="Z_A4A49F92_7498_413B_90D1_12A2F8F398B5_.wvu.PrintArea" localSheetId="0" hidden="1">FactSheet!$A$1:$M$58</definedName>
  </definedNames>
  <calcPr calcId="191029"/>
  <customWorkbookViews>
    <customWorkbookView name="Graeme Griffiths - Personal View" guid="{A4A49F92-7498-413B-90D1-12A2F8F398B5}" mergeInterval="0" personalView="1" maximized="1" xWindow="1862" yWindow="-1088" windowWidth="257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6" i="2" l="1"/>
  <c r="C50" i="1"/>
  <c r="C43" i="1"/>
  <c r="Z23" i="2"/>
  <c r="AR1" i="2"/>
  <c r="AS1" i="2" s="1"/>
  <c r="B1" i="2"/>
  <c r="C1" i="2" s="1"/>
  <c r="D1" i="2" s="1"/>
  <c r="D22" i="1"/>
  <c r="D23" i="1" l="1"/>
  <c r="E1" i="2"/>
  <c r="I22" i="1"/>
  <c r="F1" i="2" l="1"/>
  <c r="G1" i="2" s="1"/>
  <c r="I23" i="1"/>
  <c r="Z20" i="2"/>
  <c r="H1" i="2" l="1"/>
  <c r="D27" i="1"/>
  <c r="E16" i="1"/>
  <c r="F15" i="1"/>
  <c r="E15" i="1"/>
  <c r="C16" i="1"/>
  <c r="D16" i="1"/>
  <c r="D15" i="1"/>
  <c r="J16" i="1"/>
  <c r="K16" i="1"/>
  <c r="I16" i="1"/>
  <c r="J15" i="1"/>
  <c r="H16" i="1"/>
  <c r="I15" i="1"/>
  <c r="G16" i="1"/>
  <c r="H15" i="1"/>
  <c r="F16" i="1"/>
  <c r="G15" i="1"/>
  <c r="K15" i="1"/>
  <c r="I1" i="2" l="1"/>
  <c r="I27" i="1"/>
  <c r="J1" i="2" l="1"/>
  <c r="D28" i="1"/>
  <c r="I28" i="1" l="1"/>
  <c r="K1" i="2"/>
  <c r="L1" i="2" s="1"/>
  <c r="M1" i="2" s="1"/>
  <c r="N1" i="2" s="1"/>
  <c r="O1" i="2" l="1"/>
  <c r="C33" i="1"/>
  <c r="P1" i="2" l="1"/>
  <c r="E33" i="1"/>
  <c r="Q1" i="2" l="1"/>
  <c r="G33" i="1"/>
  <c r="R1" i="2" l="1"/>
  <c r="J36" i="1"/>
  <c r="S1" i="2" l="1"/>
  <c r="C36" i="1"/>
  <c r="T1" i="2" l="1"/>
  <c r="E36" i="1"/>
  <c r="U1" i="2" l="1"/>
  <c r="H36" i="1"/>
  <c r="V1" i="2" l="1"/>
  <c r="D39" i="1"/>
  <c r="W1" i="2" l="1"/>
  <c r="H39" i="1"/>
  <c r="X1" i="2" l="1"/>
  <c r="K36" i="1"/>
  <c r="Y1" i="2" l="1"/>
  <c r="C39" i="1"/>
  <c r="Z1" i="2" l="1"/>
  <c r="J33" i="1"/>
  <c r="AA1" i="2" l="1"/>
  <c r="F18" i="1"/>
  <c r="AB1" i="2" l="1"/>
  <c r="AC1" i="2" s="1"/>
  <c r="AD1" i="2" s="1"/>
  <c r="AE1" i="2" s="1"/>
  <c r="AF1" i="2" s="1"/>
  <c r="AG1" i="2" s="1"/>
  <c r="AH1" i="2" s="1"/>
  <c r="AI1" i="2" s="1"/>
  <c r="AJ1" i="2" s="1"/>
  <c r="AK1" i="2" s="1"/>
  <c r="AL1" i="2" s="1"/>
  <c r="AM1" i="2" s="1"/>
  <c r="AN1" i="2" s="1"/>
  <c r="AO1" i="2" s="1"/>
  <c r="AP1" i="2" s="1"/>
  <c r="AQ1" i="2" s="1"/>
  <c r="AT1" i="2" s="1"/>
  <c r="AU1" i="2" s="1"/>
  <c r="AV1" i="2" s="1"/>
  <c r="K18" i="1"/>
  <c r="C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Graeme Griffiths</author>
  </authors>
  <commentList>
    <comment ref="G2" authorId="0" shapeId="0" xr:uid="{00000000-0006-0000-0100-000001000000}">
      <text>
        <r>
          <rPr>
            <b/>
            <sz val="9"/>
            <color indexed="81"/>
            <rFont val="Tahoma"/>
            <family val="2"/>
          </rPr>
          <t>Taken from the Technical Appendix</t>
        </r>
      </text>
    </comment>
    <comment ref="H2" authorId="0" shapeId="0" xr:uid="{00000000-0006-0000-0100-000002000000}">
      <text>
        <r>
          <rPr>
            <b/>
            <sz val="9"/>
            <color indexed="81"/>
            <rFont val="Tahoma"/>
            <family val="2"/>
          </rPr>
          <t>Taken from the Technical Appendix</t>
        </r>
      </text>
    </comment>
    <comment ref="I2" authorId="0" shapeId="0" xr:uid="{00000000-0006-0000-0100-000003000000}">
      <text>
        <r>
          <rPr>
            <b/>
            <sz val="9"/>
            <color indexed="81"/>
            <rFont val="Tahoma"/>
            <family val="2"/>
          </rPr>
          <t>Taken from the Technical Appendix</t>
        </r>
      </text>
    </comment>
    <comment ref="J2" authorId="0" shapeId="0" xr:uid="{00000000-0006-0000-0100-000004000000}">
      <text>
        <r>
          <rPr>
            <b/>
            <sz val="9"/>
            <color indexed="81"/>
            <rFont val="Tahoma"/>
            <family val="2"/>
          </rPr>
          <t>Taken from the Technical Appendix</t>
        </r>
      </text>
    </comment>
    <comment ref="K2" authorId="0" shapeId="0" xr:uid="{00000000-0006-0000-0100-000005000000}">
      <text>
        <r>
          <rPr>
            <b/>
            <sz val="9"/>
            <color indexed="81"/>
            <rFont val="Tahoma"/>
            <family val="2"/>
          </rPr>
          <t>Taken from the Expanded Hub UATs provided by RSMB</t>
        </r>
      </text>
    </comment>
    <comment ref="L2" authorId="0" shapeId="0" xr:uid="{00000000-0006-0000-0100-000006000000}">
      <text>
        <r>
          <rPr>
            <b/>
            <sz val="9"/>
            <color indexed="81"/>
            <rFont val="Tahoma"/>
            <family val="2"/>
          </rPr>
          <t>Taken from the Expanded Hub UATs provided by RSMB</t>
        </r>
      </text>
    </comment>
    <comment ref="M2" authorId="0" shapeId="0" xr:uid="{00000000-0006-0000-0100-000007000000}">
      <text>
        <r>
          <rPr>
            <b/>
            <sz val="9"/>
            <color indexed="81"/>
            <rFont val="Tahoma"/>
            <family val="2"/>
          </rPr>
          <t>Taken from the Expanded Hub UATs provided by RSMB</t>
        </r>
      </text>
    </comment>
  </commentList>
</comments>
</file>

<file path=xl/sharedStrings.xml><?xml version="1.0" encoding="utf-8"?>
<sst xmlns="http://schemas.openxmlformats.org/spreadsheetml/2006/main" count="409" uniqueCount="171">
  <si>
    <t>Telephone Recruitment FW Dates</t>
  </si>
  <si>
    <t>From</t>
  </si>
  <si>
    <t>To</t>
  </si>
  <si>
    <t>Select Year / Wave</t>
  </si>
  <si>
    <t>Rec FW From</t>
  </si>
  <si>
    <t>Rec FW to</t>
  </si>
  <si>
    <t>Diary Day1</t>
  </si>
  <si>
    <t>Diary Last Day</t>
  </si>
  <si>
    <t>TPs Year / Wave</t>
  </si>
  <si>
    <t>RAJAR</t>
  </si>
  <si>
    <t>BARB ES</t>
  </si>
  <si>
    <t>PAMCo</t>
  </si>
  <si>
    <t>ROUTE</t>
  </si>
  <si>
    <t>FAME</t>
  </si>
  <si>
    <t>TGI</t>
  </si>
  <si>
    <t>YouGov</t>
  </si>
  <si>
    <t>JICREG</t>
  </si>
  <si>
    <t>JICMAIL</t>
  </si>
  <si>
    <t>Q421 &amp; Q122</t>
  </si>
  <si>
    <t>R40 - Q221</t>
  </si>
  <si>
    <t>1 Month to end of March22</t>
  </si>
  <si>
    <t>April 22 - 12 months to Feb 2022</t>
  </si>
  <si>
    <t>12 Months to end of March22</t>
  </si>
  <si>
    <t>Q122</t>
  </si>
  <si>
    <t>Booking-In Cut off</t>
  </si>
  <si>
    <t>Diary Completion</t>
  </si>
  <si>
    <t>First Diary Day in Db</t>
  </si>
  <si>
    <t>Last Diary Day in Db</t>
  </si>
  <si>
    <t>BARB CP Fusion</t>
  </si>
  <si>
    <t>UKOM/iris</t>
  </si>
  <si>
    <t>CAA/Fim Monitor</t>
  </si>
  <si>
    <t>6m to Mar 22</t>
  </si>
  <si>
    <t>12wks to 03/04/22</t>
  </si>
  <si>
    <t>BARB Fusion (calibration</t>
  </si>
  <si>
    <t>4wks to 03/04/22</t>
  </si>
  <si>
    <t>BARB CP Calibration</t>
  </si>
  <si>
    <t>JIC data used in the Channel Planner</t>
  </si>
  <si>
    <t>Final Sample Size</t>
  </si>
  <si>
    <t>TPs 1: 2005 / 06</t>
  </si>
  <si>
    <t>TPs 2: 2007 / 08</t>
  </si>
  <si>
    <t>TPs 3: 2009 / 10</t>
  </si>
  <si>
    <t>TPs 4: 2011 / 12</t>
  </si>
  <si>
    <t>TPs 5: 2013 / 14</t>
  </si>
  <si>
    <t>TPs 6: 2015</t>
  </si>
  <si>
    <t>TPs 7: 2016</t>
  </si>
  <si>
    <t>TPs 8: 2017</t>
  </si>
  <si>
    <t>TPs 9: 2018</t>
  </si>
  <si>
    <t>TPs 10: 2019</t>
  </si>
  <si>
    <t>TPs 11: 2020 MAIN (Pre Lockdown)</t>
  </si>
  <si>
    <t>TPs 11: 2020 Lockdown</t>
  </si>
  <si>
    <t>TPs 12: 2021 W2</t>
  </si>
  <si>
    <t>TPs 13: 2022 W1</t>
  </si>
  <si>
    <t>TPs 13: 2022 SuperHub W2-21  &amp; W1-22</t>
  </si>
  <si>
    <t>12wks to 27/3/16</t>
  </si>
  <si>
    <t>6m to Mar 17</t>
  </si>
  <si>
    <t>1Yr ending Dec 15</t>
  </si>
  <si>
    <t>N/A</t>
  </si>
  <si>
    <t>12wks to 02/04/17</t>
  </si>
  <si>
    <t>12wks to 27/03/18</t>
  </si>
  <si>
    <t>12wks to 31/03/19</t>
  </si>
  <si>
    <t>12wks to 31/03/20</t>
  </si>
  <si>
    <t>12wks to 29/08/21</t>
  </si>
  <si>
    <t>TPs 13: 2022 W2</t>
  </si>
  <si>
    <t>UKOM</t>
  </si>
  <si>
    <t>6m to Mar 16</t>
  </si>
  <si>
    <t>6m to Mar 18</t>
  </si>
  <si>
    <t>6m to Mar 19</t>
  </si>
  <si>
    <t>6m to Mar 20</t>
  </si>
  <si>
    <t>Q321</t>
  </si>
  <si>
    <t>Apr17-Mar18</t>
  </si>
  <si>
    <t>Q219-Q120</t>
  </si>
  <si>
    <t>Q320-Q221</t>
  </si>
  <si>
    <t>V18</t>
  </si>
  <si>
    <t>V22</t>
  </si>
  <si>
    <t>V26</t>
  </si>
  <si>
    <t>R30.01</t>
  </si>
  <si>
    <t>R34</t>
  </si>
  <si>
    <t>12m to Mar16</t>
  </si>
  <si>
    <t>12m to Mar18</t>
  </si>
  <si>
    <t>12m to Dec16</t>
  </si>
  <si>
    <t>12m to Mar20</t>
  </si>
  <si>
    <t>12m to Mar19</t>
  </si>
  <si>
    <t>Bridge 3 21</t>
  </si>
  <si>
    <t>Q1 2022</t>
  </si>
  <si>
    <t>6m to Nov 17</t>
  </si>
  <si>
    <t>Q3-20 &amp; Q2-21</t>
  </si>
  <si>
    <t>12m to Dec 16</t>
  </si>
  <si>
    <t>12m to Dec 15</t>
  </si>
  <si>
    <t>12m to Dec 17</t>
  </si>
  <si>
    <t>12m to Dec 18</t>
  </si>
  <si>
    <t>12m to Dec 19</t>
  </si>
  <si>
    <t>1yr ending Dec 16</t>
  </si>
  <si>
    <t>1Yr ending Dec 17</t>
  </si>
  <si>
    <t>1Yr ending Dec 18</t>
  </si>
  <si>
    <t>GB TGI 2020 Q2</t>
  </si>
  <si>
    <t>GB TGI Jul20-Jun21</t>
  </si>
  <si>
    <t>6m to Nov 16</t>
  </si>
  <si>
    <t>6m to Jun 18</t>
  </si>
  <si>
    <t>4wks to 27/03/16</t>
  </si>
  <si>
    <t>4wks to 02/04/17</t>
  </si>
  <si>
    <t>4wks to 27/03/18</t>
  </si>
  <si>
    <t>4wks to 31/03/19</t>
  </si>
  <si>
    <t>4wks to 31/03/20</t>
  </si>
  <si>
    <t>4wks to 29/08/21</t>
  </si>
  <si>
    <t>TPs 12: 2021 SuperHub</t>
  </si>
  <si>
    <t>Final ES Expansion Sample Size</t>
  </si>
  <si>
    <t>BARB ES Sample Size</t>
  </si>
  <si>
    <t>12m to Apr 22</t>
  </si>
  <si>
    <t>unknown</t>
  </si>
  <si>
    <t>Release Notes</t>
  </si>
  <si>
    <t xml:space="preserve">Superhub combines last wave of 2021 with first wave of 2022. This version is used for Channel Planner Fusions </t>
  </si>
  <si>
    <t>First wave of 2022, released weighted only</t>
  </si>
  <si>
    <t>Second wave of 2022, released weighted only</t>
  </si>
  <si>
    <t>FW conducted during second lockdown, reduced sample, released weighted only.</t>
  </si>
  <si>
    <t>SuperHub is based only on W2 of 2021 and is used in fusions for CP</t>
  </si>
  <si>
    <t>TPs 12: 2021 W1 (Lockdown)</t>
  </si>
  <si>
    <r>
      <t xml:space="preserve">Wave 2 2021 was </t>
    </r>
    <r>
      <rPr>
        <b/>
        <sz val="11"/>
        <color theme="1"/>
        <rFont val="Calibri"/>
        <family val="2"/>
        <scheme val="minor"/>
      </rPr>
      <t>not released</t>
    </r>
    <r>
      <rPr>
        <sz val="11"/>
        <color theme="1"/>
        <rFont val="Calibri"/>
        <family val="2"/>
        <scheme val="minor"/>
      </rPr>
      <t xml:space="preserve"> weighted. Was expanded to create the SuperHub</t>
    </r>
  </si>
  <si>
    <t>2020 FW conducted in one wave, this part of the sample (collected after restrictions imposed) was seperated and released as a weighted lockdown dataset - Not Expanded or fused to TGI/YouGov.</t>
  </si>
  <si>
    <t>2020 FW conducted in one wave, this part of the sample (collected before restrictions) was seperated and used as the Superhub and for Channel Planner fusions</t>
  </si>
  <si>
    <t>Click the cell below and select the TPs release from the drop-down menu</t>
  </si>
  <si>
    <t>Released date to market</t>
  </si>
  <si>
    <t>Wave 1</t>
  </si>
  <si>
    <t>Wave 2</t>
  </si>
  <si>
    <t>WAVE 1</t>
  </si>
  <si>
    <t>WAVE 2</t>
  </si>
  <si>
    <t>-</t>
  </si>
  <si>
    <t>Verbatim / Open Ended Questions</t>
  </si>
  <si>
    <t>Question 1</t>
  </si>
  <si>
    <t>Question 2</t>
  </si>
  <si>
    <t>Verbatim Q1</t>
  </si>
  <si>
    <r>
      <t xml:space="preserve">Now let’s time travel!  Imagine you’re 5 years down the line in 2024 – close your eyes and picture yourself on a typical day.  In as much detail as possible, please describe how you now use different types of media in your life.  This could be anything from Television, radio, newspapers, magazines, online news, mobile content, apps, cinema.. anything at all!   
</t>
    </r>
    <r>
      <rPr>
        <b/>
        <sz val="11"/>
        <color theme="1"/>
        <rFont val="Calibri"/>
        <family val="2"/>
        <scheme val="minor"/>
      </rPr>
      <t>Q1. Which are you using more of and why?  Is there anything new?</t>
    </r>
  </si>
  <si>
    <t>Q2. Which are you using less of and why?  Has anything disappeared?</t>
  </si>
  <si>
    <r>
      <t xml:space="preserve">Thinking about your own interests or the issues you’ve wanted to be kept informed about in the past year…
</t>
    </r>
    <r>
      <rPr>
        <b/>
        <sz val="11"/>
        <color theme="1"/>
        <rFont val="Calibri"/>
        <family val="2"/>
        <scheme val="minor"/>
      </rPr>
      <t xml:space="preserve">Q1. …what type of media, or which channel, station, publication or brand have you particularly turned to for the sort of coverage you wanted?  And why did you choose that one in particular to follow or keep informed on that topic? </t>
    </r>
  </si>
  <si>
    <t xml:space="preserve">Q2. …which media channel or source, if any, did you particularly avoid or not trust – and why was that? </t>
  </si>
  <si>
    <t>How has the pandemic changed your lifestyle and how long do you think these changes in your behaviour will last? Think about your day to day habits including shopping, working, travelling, socialising, how you spend your free time etc.?</t>
  </si>
  <si>
    <t>Q1. The Pandemic has changed the way many of us work, with changing shift patterns or more working from home. How have these changes impacted on your use of all types of media from television to News to the Internet or Radio?</t>
  </si>
  <si>
    <t>Q2. In our modern world there are so many different things fighting for our attention that it is harder than ever for media channels and advertising to be seen. What do you think a piece of media content, a media channel or a piece of advertising need to do to win your attention away from other distractions?</t>
  </si>
  <si>
    <r>
      <t xml:space="preserve">How have the recent increases in the cost of living changed your lifestyle? What are doing more or less of now or do you expect to in the future ? 
Think about your day to day habits including the media services you use, your shopping, working habits, travelling, socialising, and how you spend your free time.
Please give as much detail as possible.
</t>
    </r>
    <r>
      <rPr>
        <b/>
        <sz val="11"/>
        <color theme="1"/>
        <rFont val="Calibri"/>
        <family val="2"/>
        <scheme val="minor"/>
      </rPr>
      <t>Q1. What are you doing, or expect to be doing less of and why?</t>
    </r>
  </si>
  <si>
    <t>Q2. What are you doing, or expect to be doing more of and why?</t>
  </si>
  <si>
    <t>TPs 14: 2023 W1</t>
  </si>
  <si>
    <t>TPs 14: 2023 SuperHub W2-22  &amp; W1-23</t>
  </si>
  <si>
    <t>Q123</t>
  </si>
  <si>
    <t>6m to Mar 23</t>
  </si>
  <si>
    <t>12wks to 02/04/23</t>
  </si>
  <si>
    <t>Q1 2023</t>
  </si>
  <si>
    <t>1 Month to end of March23</t>
  </si>
  <si>
    <t>12m Dec 22</t>
  </si>
  <si>
    <t>TGI GB 2023 April (Mar 22 - Feb 23)</t>
  </si>
  <si>
    <t>12 Months to end of March23</t>
  </si>
  <si>
    <t>4wks to 03/04/23</t>
  </si>
  <si>
    <t>TPs 14: 2023 W2</t>
  </si>
  <si>
    <t>First Wave of the new PWA Diary</t>
  </si>
  <si>
    <t>TBC</t>
  </si>
  <si>
    <t>Q1. I’d like to ask about your views on sustainability, the environment and climate change. 
Are you now, or planning in the future, to make personal lifestyle changes to help improve the environment? This might involve actively trying to reduce your carbon footprint or actively choosing brands that are better for the environment. Do you see this as all our individual responsibility or do you feel it is up to corporations or the government to take action?</t>
  </si>
  <si>
    <t>Q2. How has the ‘cost of living crisis’ changed your lifestyle? What are you doing more or less of now or do you expect to in the future? 
Let us know about any changes to the paid for media services you use, your shopping and working habits, your travel patterns, how often and when you socialise, and, more generally, how you spend your free time.
Please give as much detail as possible.</t>
  </si>
  <si>
    <t xml:space="preserve">The 2023 Superhub combines the last wave of 2022 with first wave of 2023. This version is used for Channel Planner Fusions </t>
  </si>
  <si>
    <t>See individual waves for question text</t>
  </si>
  <si>
    <t>TPs 15: 2024 W1</t>
  </si>
  <si>
    <t>TPs 15: 2024 SuperHub W2-23  &amp; W1-24</t>
  </si>
  <si>
    <t>Q124</t>
  </si>
  <si>
    <t>6m to Mar 24</t>
  </si>
  <si>
    <t>12wks to 31/03/24</t>
  </si>
  <si>
    <t>H1 2024</t>
  </si>
  <si>
    <t>R51 - Q2 2024</t>
  </si>
  <si>
    <t>1 Month to end of March24</t>
  </si>
  <si>
    <t>12m Dec 23</t>
  </si>
  <si>
    <t>TGI GB 2024 April (Mar 23 - Feb 24)</t>
  </si>
  <si>
    <t>12 Months to end of March24</t>
  </si>
  <si>
    <t>Q1 2024</t>
  </si>
  <si>
    <t>4wks to 31/03/24</t>
  </si>
  <si>
    <t xml:space="preserve">The 2024 Superhub combines the last wave of 2023 with first wave of 2024. This version is used for Channel Planner Fusions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</si>
</sst>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d\ dd\ mmm\ yy"/>
    <numFmt numFmtId="165" formatCode="0.0"/>
    <numFmt numFmtId="166" formatCode="0.0%"/>
    <numFmt numFmtId="167" formatCode="mmm\ yyyy"/>
  </numFmts>
  <fonts count="24" x14ac:knownFonts="1">
    <font>
      <sz val="11"/>
      <color theme="1"/>
      <name val="Calibri"/>
      <family val="2"/>
      <scheme val="minor"/>
    </font>
    <font>
      <b/>
      <sz val="13"/>
      <color theme="3"/>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24"/>
      <color theme="1"/>
      <name val="Calibri"/>
      <family val="2"/>
      <scheme val="minor"/>
    </font>
    <font>
      <b/>
      <sz val="18"/>
      <color theme="8" tint="-0.499984740745262"/>
      <name val="Calibri"/>
      <family val="2"/>
      <scheme val="minor"/>
    </font>
    <font>
      <sz val="8"/>
      <color theme="1"/>
      <name val="Calibri"/>
      <family val="2"/>
      <scheme val="minor"/>
    </font>
    <font>
      <b/>
      <sz val="9"/>
      <color indexed="81"/>
      <name val="Tahoma"/>
      <family val="2"/>
    </font>
    <font>
      <b/>
      <sz val="14"/>
      <color theme="0"/>
      <name val="Calibri"/>
      <family val="2"/>
      <scheme val="minor"/>
    </font>
    <font>
      <b/>
      <sz val="11"/>
      <color theme="8" tint="-0.499984740745262"/>
      <name val="Calibri"/>
      <family val="2"/>
      <scheme val="minor"/>
    </font>
    <font>
      <b/>
      <sz val="18"/>
      <color theme="0"/>
      <name val="Calibri"/>
      <family val="2"/>
      <scheme val="minor"/>
    </font>
    <font>
      <b/>
      <sz val="20"/>
      <color theme="0"/>
      <name val="Calibri"/>
      <family val="2"/>
      <scheme val="minor"/>
    </font>
    <font>
      <b/>
      <sz val="22"/>
      <color theme="0"/>
      <name val="Calibri"/>
      <family val="2"/>
      <scheme val="minor"/>
    </font>
    <font>
      <sz val="18"/>
      <color theme="0"/>
      <name val="Calibri"/>
      <family val="2"/>
      <scheme val="minor"/>
    </font>
    <font>
      <sz val="18"/>
      <color theme="1"/>
      <name val="Calibri"/>
      <family val="2"/>
      <scheme val="minor"/>
    </font>
    <font>
      <b/>
      <sz val="18"/>
      <name val="Calibri"/>
      <family val="2"/>
      <scheme val="minor"/>
    </font>
    <font>
      <i/>
      <sz val="9"/>
      <color theme="8" tint="-0.499984740745262"/>
      <name val="Calibri"/>
      <family val="2"/>
      <scheme val="minor"/>
    </font>
    <font>
      <sz val="11"/>
      <color theme="0" tint="-0.14999847407452621"/>
      <name val="Calibri"/>
      <family val="2"/>
      <scheme val="minor"/>
    </font>
    <font>
      <b/>
      <sz val="9"/>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i/>
      <sz val="9"/>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59999389629810485"/>
        <bgColor indexed="64"/>
      </patternFill>
    </fill>
  </fills>
  <borders count="28">
    <border>
      <left/>
      <right/>
      <top/>
      <bottom/>
      <diagonal/>
    </border>
    <border>
      <left/>
      <right/>
      <top/>
      <bottom style="thick">
        <color theme="4"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style="medium">
        <color indexed="64"/>
      </top>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top/>
      <bottom style="thin">
        <color theme="8" tint="-0.499984740745262"/>
      </bottom>
      <diagonal/>
    </border>
    <border>
      <left/>
      <right style="thin">
        <color theme="8" tint="-0.499984740745262"/>
      </right>
      <top/>
      <bottom style="thin">
        <color theme="8" tint="-0.499984740745262"/>
      </bottom>
      <diagonal/>
    </border>
    <border>
      <left/>
      <right/>
      <top/>
      <bottom style="thin">
        <color theme="8" tint="-0.499984740745262"/>
      </bottom>
      <diagonal/>
    </border>
    <border>
      <left style="thin">
        <color theme="8" tint="-0.499984740745262"/>
      </left>
      <right/>
      <top/>
      <bottom/>
      <diagonal/>
    </border>
    <border>
      <left/>
      <right style="thin">
        <color theme="8" tint="-0.499984740745262"/>
      </right>
      <top/>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n">
        <color theme="8" tint="-0.499984740745262"/>
      </left>
      <right/>
      <top style="thin">
        <color theme="8" tint="-0.499984740745262"/>
      </top>
      <bottom style="thin">
        <color theme="8" tint="-0.499984740745262"/>
      </bottom>
      <diagonal/>
    </border>
    <border>
      <left/>
      <right/>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1" fillId="0" borderId="1" applyNumberFormat="0" applyFill="0" applyAlignment="0" applyProtection="0"/>
    <xf numFmtId="9" fontId="20" fillId="0" borderId="0" applyFont="0" applyFill="0" applyBorder="0" applyAlignment="0" applyProtection="0"/>
  </cellStyleXfs>
  <cellXfs count="132">
    <xf numFmtId="0" fontId="0" fillId="0" borderId="0" xfId="0"/>
    <xf numFmtId="0" fontId="0" fillId="0" borderId="4" xfId="0" applyBorder="1"/>
    <xf numFmtId="0" fontId="0" fillId="0" borderId="5" xfId="0" applyBorder="1"/>
    <xf numFmtId="164" fontId="3" fillId="0" borderId="7" xfId="0" applyNumberFormat="1" applyFont="1" applyBorder="1"/>
    <xf numFmtId="164" fontId="0" fillId="0" borderId="4" xfId="0" applyNumberFormat="1" applyBorder="1"/>
    <xf numFmtId="164" fontId="0" fillId="0" borderId="5" xfId="0" applyNumberFormat="1" applyBorder="1"/>
    <xf numFmtId="164" fontId="0" fillId="0" borderId="0" xfId="0" applyNumberFormat="1"/>
    <xf numFmtId="0" fontId="3" fillId="0" borderId="0" xfId="0" applyFont="1" applyAlignment="1">
      <alignment vertical="center" wrapText="1"/>
    </xf>
    <xf numFmtId="164" fontId="3" fillId="0" borderId="2" xfId="0" applyNumberFormat="1" applyFont="1" applyBorder="1" applyAlignment="1">
      <alignment vertical="center" wrapText="1"/>
    </xf>
    <xf numFmtId="164" fontId="3" fillId="0" borderId="3" xfId="0" applyNumberFormat="1" applyFont="1" applyBorder="1" applyAlignment="1">
      <alignment vertical="center" wrapText="1"/>
    </xf>
    <xf numFmtId="164" fontId="3" fillId="0" borderId="7" xfId="0" applyNumberFormat="1" applyFont="1" applyBorder="1" applyAlignment="1">
      <alignment vertical="center" wrapText="1"/>
    </xf>
    <xf numFmtId="0" fontId="5" fillId="2" borderId="0" xfId="0" applyFont="1" applyFill="1"/>
    <xf numFmtId="0" fontId="5" fillId="0" borderId="0" xfId="0" applyFont="1"/>
    <xf numFmtId="1" fontId="7" fillId="0" borderId="0" xfId="0" applyNumberFormat="1" applyFont="1" applyAlignment="1">
      <alignment horizontal="center" vertical="center"/>
    </xf>
    <xf numFmtId="0" fontId="0" fillId="2" borderId="0" xfId="0" applyFill="1"/>
    <xf numFmtId="0" fontId="0" fillId="3" borderId="0" xfId="0" applyFill="1"/>
    <xf numFmtId="0" fontId="11" fillId="3" borderId="0" xfId="1" applyFont="1" applyFill="1" applyBorder="1" applyAlignment="1">
      <alignment vertical="center"/>
    </xf>
    <xf numFmtId="0" fontId="14" fillId="3" borderId="0" xfId="1" applyFont="1" applyFill="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3" fontId="3" fillId="0" borderId="6" xfId="0" applyNumberFormat="1" applyFont="1" applyBorder="1" applyAlignment="1">
      <alignment vertical="center" wrapText="1"/>
    </xf>
    <xf numFmtId="3" fontId="0" fillId="0" borderId="6" xfId="0" applyNumberFormat="1" applyBorder="1"/>
    <xf numFmtId="0" fontId="0" fillId="2" borderId="11" xfId="0" applyFill="1" applyBorder="1"/>
    <xf numFmtId="164" fontId="10" fillId="2" borderId="0" xfId="0" applyNumberFormat="1" applyFont="1" applyFill="1" applyAlignment="1">
      <alignment horizontal="center"/>
    </xf>
    <xf numFmtId="164" fontId="2" fillId="2" borderId="0" xfId="0" applyNumberFormat="1" applyFont="1" applyFill="1" applyAlignment="1">
      <alignment horizontal="center"/>
    </xf>
    <xf numFmtId="0" fontId="0" fillId="0" borderId="0" xfId="0" applyAlignment="1">
      <alignment horizontal="left"/>
    </xf>
    <xf numFmtId="10" fontId="0" fillId="0" borderId="0" xfId="0" applyNumberFormat="1"/>
    <xf numFmtId="17" fontId="0" fillId="0" borderId="0" xfId="0" applyNumberFormat="1"/>
    <xf numFmtId="2" fontId="3" fillId="0" borderId="2" xfId="0" applyNumberFormat="1" applyFont="1" applyBorder="1" applyAlignment="1">
      <alignment horizontal="center" vertical="center" wrapText="1"/>
    </xf>
    <xf numFmtId="2" fontId="3" fillId="0" borderId="7"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0" fillId="0" borderId="4" xfId="0" applyNumberFormat="1" applyBorder="1" applyAlignment="1">
      <alignment horizontal="center"/>
    </xf>
    <xf numFmtId="2" fontId="0" fillId="0" borderId="0" xfId="0" applyNumberFormat="1" applyAlignment="1">
      <alignment horizontal="center"/>
    </xf>
    <xf numFmtId="2" fontId="0" fillId="0" borderId="5" xfId="0" applyNumberFormat="1" applyBorder="1" applyAlignment="1">
      <alignment horizontal="center"/>
    </xf>
    <xf numFmtId="165" fontId="0" fillId="0" borderId="4" xfId="0" applyNumberFormat="1" applyBorder="1" applyAlignment="1">
      <alignment horizontal="center"/>
    </xf>
    <xf numFmtId="165" fontId="0" fillId="0" borderId="0" xfId="0" applyNumberFormat="1" applyAlignment="1">
      <alignment horizontal="center"/>
    </xf>
    <xf numFmtId="165" fontId="0" fillId="0" borderId="5" xfId="0" applyNumberFormat="1" applyBorder="1" applyAlignment="1">
      <alignment horizontal="center"/>
    </xf>
    <xf numFmtId="3" fontId="13" fillId="3" borderId="0" xfId="1" applyNumberFormat="1" applyFont="1" applyFill="1" applyBorder="1" applyAlignment="1">
      <alignment vertical="center"/>
    </xf>
    <xf numFmtId="0" fontId="15" fillId="2" borderId="0" xfId="0" applyFont="1" applyFill="1"/>
    <xf numFmtId="0" fontId="15" fillId="0" borderId="0" xfId="0" applyFont="1"/>
    <xf numFmtId="0" fontId="0" fillId="2" borderId="0" xfId="0" applyFill="1" applyAlignment="1">
      <alignment horizontal="left"/>
    </xf>
    <xf numFmtId="0" fontId="5" fillId="3" borderId="0" xfId="0" applyFont="1" applyFill="1"/>
    <xf numFmtId="0" fontId="15" fillId="3" borderId="0" xfId="0" applyFont="1" applyFill="1"/>
    <xf numFmtId="166" fontId="0" fillId="0" borderId="0" xfId="0" applyNumberFormat="1"/>
    <xf numFmtId="3" fontId="13" fillId="3" borderId="0" xfId="1" applyNumberFormat="1" applyFont="1" applyFill="1" applyBorder="1" applyAlignment="1">
      <alignment horizontal="right" vertical="center"/>
    </xf>
    <xf numFmtId="0" fontId="17" fillId="2" borderId="0" xfId="0" applyFont="1" applyFill="1"/>
    <xf numFmtId="165" fontId="18" fillId="0" borderId="4" xfId="0" applyNumberFormat="1" applyFont="1" applyBorder="1" applyAlignment="1">
      <alignment horizontal="center"/>
    </xf>
    <xf numFmtId="165" fontId="18" fillId="0" borderId="0" xfId="0" applyNumberFormat="1" applyFont="1" applyAlignment="1">
      <alignment horizontal="center"/>
    </xf>
    <xf numFmtId="165" fontId="18" fillId="0" borderId="5" xfId="0" applyNumberFormat="1" applyFont="1" applyBorder="1" applyAlignment="1">
      <alignment horizontal="center"/>
    </xf>
    <xf numFmtId="0" fontId="18" fillId="0" borderId="4" xfId="0" applyFont="1" applyBorder="1"/>
    <xf numFmtId="0" fontId="18" fillId="0" borderId="0" xfId="0" applyFont="1"/>
    <xf numFmtId="0" fontId="18" fillId="0" borderId="5" xfId="0" applyFont="1" applyBorder="1"/>
    <xf numFmtId="17" fontId="18" fillId="0" borderId="0" xfId="0" applyNumberFormat="1" applyFont="1"/>
    <xf numFmtId="3" fontId="18" fillId="0" borderId="6" xfId="0" applyNumberFormat="1" applyFont="1" applyBorder="1" applyAlignment="1">
      <alignment horizontal="right"/>
    </xf>
    <xf numFmtId="10" fontId="19" fillId="0" borderId="0" xfId="0" applyNumberFormat="1" applyFont="1" applyAlignment="1">
      <alignment vertical="center" wrapText="1"/>
    </xf>
    <xf numFmtId="0" fontId="19" fillId="0" borderId="0" xfId="0" applyFont="1" applyAlignment="1">
      <alignment vertical="center" wrapText="1"/>
    </xf>
    <xf numFmtId="0" fontId="9" fillId="3" borderId="14" xfId="0" applyFont="1" applyFill="1" applyBorder="1" applyAlignment="1">
      <alignment horizontal="center"/>
    </xf>
    <xf numFmtId="167" fontId="6" fillId="2" borderId="8" xfId="0" applyNumberFormat="1" applyFont="1" applyFill="1" applyBorder="1" applyAlignment="1">
      <alignment horizontal="center" vertical="center"/>
    </xf>
    <xf numFmtId="0" fontId="9" fillId="3" borderId="15" xfId="0" applyFont="1" applyFill="1" applyBorder="1" applyAlignment="1">
      <alignment horizontal="center"/>
    </xf>
    <xf numFmtId="0" fontId="9" fillId="3" borderId="16" xfId="0" applyFont="1" applyFill="1" applyBorder="1" applyAlignment="1">
      <alignment horizontal="center"/>
    </xf>
    <xf numFmtId="2" fontId="6" fillId="2" borderId="9" xfId="0" applyNumberFormat="1" applyFont="1" applyFill="1" applyBorder="1" applyAlignment="1">
      <alignment horizontal="center" vertical="center"/>
    </xf>
    <xf numFmtId="164" fontId="6" fillId="2" borderId="9" xfId="0" applyNumberFormat="1" applyFont="1" applyFill="1" applyBorder="1"/>
    <xf numFmtId="164" fontId="6" fillId="2" borderId="23" xfId="0" applyNumberFormat="1" applyFont="1" applyFill="1" applyBorder="1"/>
    <xf numFmtId="1" fontId="7" fillId="0" borderId="24" xfId="0" applyNumberFormat="1" applyFont="1" applyBorder="1" applyAlignment="1">
      <alignment horizontal="center" vertical="center"/>
    </xf>
    <xf numFmtId="165" fontId="18" fillId="0" borderId="4" xfId="0" quotePrefix="1" applyNumberFormat="1" applyFont="1" applyBorder="1" applyAlignment="1">
      <alignment horizontal="center"/>
    </xf>
    <xf numFmtId="0" fontId="21" fillId="3" borderId="12" xfId="0" applyFont="1" applyFill="1" applyBorder="1"/>
    <xf numFmtId="0" fontId="0" fillId="2" borderId="0" xfId="0" applyFill="1" applyAlignment="1">
      <alignment wrapText="1"/>
    </xf>
    <xf numFmtId="0" fontId="0" fillId="2" borderId="13" xfId="0" applyFill="1" applyBorder="1" applyAlignment="1">
      <alignment wrapText="1"/>
    </xf>
    <xf numFmtId="0" fontId="3" fillId="0" borderId="0" xfId="0" applyFont="1" applyAlignment="1">
      <alignment vertical="center"/>
    </xf>
    <xf numFmtId="0" fontId="2" fillId="0" borderId="0" xfId="0" applyFont="1"/>
    <xf numFmtId="16" fontId="22" fillId="0" borderId="4" xfId="0" applyNumberFormat="1" applyFont="1" applyBorder="1"/>
    <xf numFmtId="0" fontId="22" fillId="0" borderId="0" xfId="0" applyFont="1"/>
    <xf numFmtId="17" fontId="22" fillId="0" borderId="0" xfId="0" applyNumberFormat="1" applyFont="1"/>
    <xf numFmtId="0" fontId="22" fillId="0" borderId="5" xfId="0" applyFont="1" applyBorder="1"/>
    <xf numFmtId="3" fontId="22" fillId="0" borderId="6" xfId="0" applyNumberFormat="1" applyFont="1" applyBorder="1" applyAlignment="1">
      <alignment horizontal="right"/>
    </xf>
    <xf numFmtId="166" fontId="0" fillId="0" borderId="0" xfId="2" applyNumberFormat="1" applyFont="1"/>
    <xf numFmtId="0" fontId="23" fillId="2" borderId="0" xfId="0" applyFont="1" applyFill="1"/>
    <xf numFmtId="164" fontId="6" fillId="2" borderId="11" xfId="0" applyNumberFormat="1" applyFont="1" applyFill="1" applyBorder="1" applyAlignment="1">
      <alignment horizontal="left"/>
    </xf>
    <xf numFmtId="164" fontId="6" fillId="2" borderId="10" xfId="0" applyNumberFormat="1" applyFont="1" applyFill="1" applyBorder="1" applyAlignment="1">
      <alignment horizontal="left"/>
    </xf>
    <xf numFmtId="164" fontId="4" fillId="2" borderId="11" xfId="0" applyNumberFormat="1" applyFont="1" applyFill="1" applyBorder="1" applyAlignment="1">
      <alignment horizontal="center"/>
    </xf>
    <xf numFmtId="164" fontId="6" fillId="2" borderId="9" xfId="0" applyNumberFormat="1" applyFont="1" applyFill="1" applyBorder="1" applyAlignment="1">
      <alignment horizontal="right"/>
    </xf>
    <xf numFmtId="164" fontId="6" fillId="2" borderId="11" xfId="0" applyNumberFormat="1" applyFont="1" applyFill="1" applyBorder="1" applyAlignment="1">
      <alignment horizontal="right"/>
    </xf>
    <xf numFmtId="0" fontId="14" fillId="3" borderId="0" xfId="1" applyFont="1" applyFill="1" applyBorder="1" applyAlignment="1">
      <alignment horizontal="left" vertical="center"/>
    </xf>
    <xf numFmtId="0" fontId="14" fillId="3" borderId="13" xfId="1" applyFont="1" applyFill="1" applyBorder="1" applyAlignment="1">
      <alignment horizontal="left" vertical="center"/>
    </xf>
    <xf numFmtId="0" fontId="14" fillId="3" borderId="12" xfId="1" applyFont="1" applyFill="1" applyBorder="1" applyAlignment="1">
      <alignment horizontal="right" vertical="center"/>
    </xf>
    <xf numFmtId="0" fontId="14" fillId="3" borderId="0" xfId="1" applyFont="1" applyFill="1" applyBorder="1" applyAlignment="1">
      <alignment horizontal="right" vertical="center"/>
    </xf>
    <xf numFmtId="2" fontId="6" fillId="2" borderId="9"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0" fontId="9" fillId="3" borderId="0" xfId="0" applyFont="1" applyFill="1" applyAlignment="1">
      <alignment horizontal="center"/>
    </xf>
    <xf numFmtId="2" fontId="6" fillId="2" borderId="11" xfId="0" applyNumberFormat="1" applyFont="1" applyFill="1" applyBorder="1" applyAlignment="1">
      <alignment horizontal="center" vertical="center"/>
    </xf>
    <xf numFmtId="0" fontId="9" fillId="3" borderId="12" xfId="0" applyFont="1" applyFill="1" applyBorder="1" applyAlignment="1">
      <alignment horizontal="center"/>
    </xf>
    <xf numFmtId="0" fontId="11" fillId="3" borderId="14" xfId="1" applyFont="1" applyFill="1" applyBorder="1" applyAlignment="1">
      <alignment horizontal="center" vertical="center"/>
    </xf>
    <xf numFmtId="0" fontId="11" fillId="3" borderId="15" xfId="1" applyFont="1" applyFill="1" applyBorder="1" applyAlignment="1">
      <alignment horizontal="center" vertical="center"/>
    </xf>
    <xf numFmtId="0" fontId="11" fillId="3" borderId="16" xfId="1" applyFont="1" applyFill="1" applyBorder="1" applyAlignment="1">
      <alignment horizontal="center" vertical="center"/>
    </xf>
    <xf numFmtId="0" fontId="16" fillId="4" borderId="25" xfId="1" applyFont="1" applyFill="1" applyBorder="1" applyAlignment="1" applyProtection="1">
      <alignment horizontal="center" vertical="center"/>
      <protection locked="0"/>
    </xf>
    <xf numFmtId="0" fontId="16" fillId="4" borderId="26" xfId="1" applyFont="1" applyFill="1" applyBorder="1" applyAlignment="1" applyProtection="1">
      <alignment horizontal="center" vertical="center"/>
      <protection locked="0"/>
    </xf>
    <xf numFmtId="0" fontId="16" fillId="4" borderId="27" xfId="1" applyFont="1" applyFill="1" applyBorder="1" applyAlignment="1" applyProtection="1">
      <alignment horizontal="center" vertical="center"/>
      <protection locked="0"/>
    </xf>
    <xf numFmtId="0" fontId="13" fillId="3" borderId="0" xfId="1" applyFont="1" applyFill="1" applyBorder="1" applyAlignment="1">
      <alignment horizontal="right" vertical="center"/>
    </xf>
    <xf numFmtId="0" fontId="12" fillId="3" borderId="1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6" xfId="1" applyFont="1" applyFill="1" applyBorder="1" applyAlignment="1">
      <alignment horizontal="center" vertical="center"/>
    </xf>
    <xf numFmtId="0" fontId="13" fillId="3" borderId="0" xfId="1" applyFont="1" applyFill="1" applyBorder="1" applyAlignment="1">
      <alignment vertical="center"/>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16" xfId="0" applyFont="1" applyFill="1" applyBorder="1" applyAlignment="1">
      <alignment horizontal="center"/>
    </xf>
    <xf numFmtId="0" fontId="0" fillId="2" borderId="12" xfId="0" applyFill="1" applyBorder="1" applyAlignment="1">
      <alignment horizontal="left" vertical="top" wrapText="1"/>
    </xf>
    <xf numFmtId="0" fontId="0" fillId="2" borderId="0" xfId="0" applyFill="1" applyAlignment="1">
      <alignment horizontal="left" vertical="top" wrapText="1"/>
    </xf>
    <xf numFmtId="0" fontId="0" fillId="2" borderId="13" xfId="0" applyFill="1" applyBorder="1" applyAlignment="1">
      <alignment horizontal="left" vertical="top" wrapText="1"/>
    </xf>
    <xf numFmtId="0" fontId="0" fillId="2" borderId="9" xfId="0" applyFill="1" applyBorder="1" applyAlignment="1">
      <alignment horizontal="left" vertical="top" wrapText="1"/>
    </xf>
    <xf numFmtId="0" fontId="0" fillId="2" borderId="11" xfId="0" applyFill="1" applyBorder="1" applyAlignment="1">
      <alignment horizontal="left" vertical="top" wrapText="1"/>
    </xf>
    <xf numFmtId="0" fontId="0" fillId="2" borderId="10" xfId="0" applyFill="1" applyBorder="1" applyAlignment="1">
      <alignment horizontal="left" vertical="top" wrapText="1"/>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0" xfId="0" applyFont="1" applyFill="1" applyAlignment="1">
      <alignment horizontal="center" vertical="center"/>
    </xf>
    <xf numFmtId="0" fontId="11" fillId="3" borderId="13" xfId="0" applyFont="1" applyFill="1" applyBorder="1" applyAlignment="1">
      <alignment horizontal="center" vertical="center"/>
    </xf>
    <xf numFmtId="0" fontId="9" fillId="3" borderId="15" xfId="0" applyFont="1" applyFill="1" applyBorder="1" applyAlignment="1">
      <alignment horizontal="center"/>
    </xf>
    <xf numFmtId="167" fontId="6" fillId="2" borderId="9" xfId="0" applyNumberFormat="1" applyFont="1" applyFill="1" applyBorder="1" applyAlignment="1">
      <alignment horizontal="center" vertical="center"/>
    </xf>
    <xf numFmtId="167" fontId="6" fillId="2" borderId="11" xfId="0" applyNumberFormat="1" applyFont="1" applyFill="1" applyBorder="1" applyAlignment="1">
      <alignment horizontal="center" vertical="center"/>
    </xf>
    <xf numFmtId="167" fontId="6" fillId="2" borderId="10" xfId="0" applyNumberFormat="1" applyFont="1" applyFill="1" applyBorder="1" applyAlignment="1">
      <alignment horizontal="center" vertical="center"/>
    </xf>
    <xf numFmtId="0" fontId="9" fillId="3" borderId="16" xfId="0" applyFont="1" applyFill="1" applyBorder="1" applyAlignment="1">
      <alignment horizontal="center"/>
    </xf>
    <xf numFmtId="0" fontId="9" fillId="3" borderId="14" xfId="0" applyFont="1" applyFill="1" applyBorder="1" applyAlignment="1">
      <alignment horizontal="center"/>
    </xf>
    <xf numFmtId="0" fontId="9" fillId="3" borderId="13" xfId="0" applyFont="1" applyFill="1" applyBorder="1" applyAlignment="1">
      <alignment horizontal="center"/>
    </xf>
    <xf numFmtId="164" fontId="2" fillId="0" borderId="4" xfId="0" applyNumberFormat="1" applyFont="1" applyBorder="1" applyAlignment="1">
      <alignment horizontal="center"/>
    </xf>
    <xf numFmtId="164" fontId="2" fillId="0" borderId="5" xfId="0" applyNumberFormat="1" applyFont="1" applyBorder="1" applyAlignment="1">
      <alignment horizontal="center"/>
    </xf>
  </cellXfs>
  <cellStyles count="3">
    <cellStyle name="Heading 2" xfId="1" builtinId="1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0</xdr:colOff>
      <xdr:row>10</xdr:row>
      <xdr:rowOff>130850</xdr:rowOff>
    </xdr:to>
    <xdr:pic>
      <xdr:nvPicPr>
        <xdr:cNvPr id="2" name="Picture 1" descr="Decorative elemen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381000"/>
          <a:ext cx="9652000" cy="1662470"/>
        </a:xfrm>
        <a:prstGeom prst="rect">
          <a:avLst/>
        </a:prstGeom>
      </xdr:spPr>
    </xdr:pic>
    <xdr:clientData/>
  </xdr:twoCellAnchor>
  <xdr:twoCellAnchor>
    <xdr:from>
      <xdr:col>1</xdr:col>
      <xdr:colOff>38100</xdr:colOff>
      <xdr:row>2</xdr:row>
      <xdr:rowOff>19050</xdr:rowOff>
    </xdr:from>
    <xdr:to>
      <xdr:col>10</xdr:col>
      <xdr:colOff>825500</xdr:colOff>
      <xdr:row>10</xdr:row>
      <xdr:rowOff>161925</xdr:rowOff>
    </xdr:to>
    <xdr:sp macro="" textlink="">
      <xdr:nvSpPr>
        <xdr:cNvPr id="3" name="TextBox 2" descr="Title">
          <a:extLst>
            <a:ext uri="{FF2B5EF4-FFF2-40B4-BE49-F238E27FC236}">
              <a16:creationId xmlns:a16="http://schemas.microsoft.com/office/drawing/2014/main" id="{00000000-0008-0000-0000-000003000000}"/>
            </a:ext>
          </a:extLst>
        </xdr:cNvPr>
        <xdr:cNvSpPr txBox="1"/>
      </xdr:nvSpPr>
      <xdr:spPr>
        <a:xfrm>
          <a:off x="228600" y="400050"/>
          <a:ext cx="9010650" cy="166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52000" bIns="288000" rtlCol="0" anchor="b" anchorCtr="0"/>
        <a:lstStyle/>
        <a:p>
          <a:r>
            <a:rPr lang="en-GB" sz="4000" b="1">
              <a:solidFill>
                <a:schemeClr val="bg1"/>
              </a:solidFill>
              <a:latin typeface="+mj-lt"/>
            </a:rPr>
            <a:t>TouchPoints Fact Sheet</a:t>
          </a:r>
        </a:p>
      </xdr:txBody>
    </xdr:sp>
    <xdr:clientData/>
  </xdr:twoCellAnchor>
  <xdr:twoCellAnchor>
    <xdr:from>
      <xdr:col>5</xdr:col>
      <xdr:colOff>247650</xdr:colOff>
      <xdr:row>22</xdr:row>
      <xdr:rowOff>57150</xdr:rowOff>
    </xdr:from>
    <xdr:to>
      <xdr:col>7</xdr:col>
      <xdr:colOff>519546</xdr:colOff>
      <xdr:row>22</xdr:row>
      <xdr:rowOff>266700</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a:off x="2689514" y="3330286"/>
          <a:ext cx="1492827" cy="209550"/>
        </a:xfrm>
        <a:prstGeom prst="rightArrow">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247650</xdr:colOff>
      <xdr:row>27</xdr:row>
      <xdr:rowOff>57150</xdr:rowOff>
    </xdr:from>
    <xdr:to>
      <xdr:col>7</xdr:col>
      <xdr:colOff>519546</xdr:colOff>
      <xdr:row>27</xdr:row>
      <xdr:rowOff>266700</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a:off x="2686050" y="3333750"/>
          <a:ext cx="1491096" cy="209550"/>
        </a:xfrm>
        <a:prstGeom prst="rightArrow">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247650</xdr:colOff>
      <xdr:row>21</xdr:row>
      <xdr:rowOff>57150</xdr:rowOff>
    </xdr:from>
    <xdr:to>
      <xdr:col>7</xdr:col>
      <xdr:colOff>519546</xdr:colOff>
      <xdr:row>21</xdr:row>
      <xdr:rowOff>266700</xdr:rowOff>
    </xdr:to>
    <xdr:sp macro="" textlink="">
      <xdr:nvSpPr>
        <xdr:cNvPr id="6" name="Right Arrow 5">
          <a:extLst>
            <a:ext uri="{FF2B5EF4-FFF2-40B4-BE49-F238E27FC236}">
              <a16:creationId xmlns:a16="http://schemas.microsoft.com/office/drawing/2014/main" id="{00000000-0008-0000-0000-000006000000}"/>
            </a:ext>
          </a:extLst>
        </xdr:cNvPr>
        <xdr:cNvSpPr/>
      </xdr:nvSpPr>
      <xdr:spPr>
        <a:xfrm>
          <a:off x="3834020" y="5001867"/>
          <a:ext cx="2135483" cy="209550"/>
        </a:xfrm>
        <a:prstGeom prst="rightArrow">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247650</xdr:colOff>
      <xdr:row>26</xdr:row>
      <xdr:rowOff>57150</xdr:rowOff>
    </xdr:from>
    <xdr:to>
      <xdr:col>7</xdr:col>
      <xdr:colOff>519546</xdr:colOff>
      <xdr:row>26</xdr:row>
      <xdr:rowOff>266700</xdr:rowOff>
    </xdr:to>
    <xdr:sp macro="" textlink="">
      <xdr:nvSpPr>
        <xdr:cNvPr id="7" name="Right Arrow 6">
          <a:extLst>
            <a:ext uri="{FF2B5EF4-FFF2-40B4-BE49-F238E27FC236}">
              <a16:creationId xmlns:a16="http://schemas.microsoft.com/office/drawing/2014/main" id="{00000000-0008-0000-0000-000007000000}"/>
            </a:ext>
          </a:extLst>
        </xdr:cNvPr>
        <xdr:cNvSpPr/>
      </xdr:nvSpPr>
      <xdr:spPr>
        <a:xfrm>
          <a:off x="3834020" y="6385063"/>
          <a:ext cx="2135483" cy="209550"/>
        </a:xfrm>
        <a:prstGeom prst="rightArrow">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187"/>
  <sheetViews>
    <sheetView tabSelected="1" zoomScale="115" zoomScaleNormal="115" workbookViewId="0">
      <pane xSplit="13" topLeftCell="N1" activePane="topRight" state="frozen"/>
      <selection pane="topRight" activeCell="G13" sqref="G13:K13"/>
    </sheetView>
  </sheetViews>
  <sheetFormatPr defaultColWidth="9.140625" defaultRowHeight="15" x14ac:dyDescent="0.25"/>
  <cols>
    <col min="1" max="1" width="2.85546875" customWidth="1"/>
    <col min="2" max="2" width="5.28515625" customWidth="1"/>
    <col min="3" max="3" width="16.85546875" customWidth="1"/>
    <col min="4" max="4" width="15.42578125" customWidth="1"/>
    <col min="5" max="6" width="13.28515625" customWidth="1"/>
    <col min="7" max="10" width="14.7109375" customWidth="1"/>
    <col min="11" max="11" width="16.140625" customWidth="1"/>
    <col min="12" max="12" width="5.28515625" customWidth="1"/>
    <col min="13" max="13" width="2.85546875" customWidth="1"/>
  </cols>
  <sheetData>
    <row r="1" spans="1:26" s="14" customFormat="1" x14ac:dyDescent="0.25">
      <c r="A1" s="15"/>
      <c r="B1" s="15"/>
      <c r="C1" s="15"/>
      <c r="D1" s="15"/>
      <c r="E1" s="15"/>
      <c r="F1" s="15"/>
      <c r="G1" s="15"/>
      <c r="H1" s="15"/>
      <c r="I1" s="15"/>
      <c r="J1" s="15"/>
      <c r="K1" s="15"/>
      <c r="L1" s="15"/>
      <c r="M1" s="15"/>
    </row>
    <row r="2" spans="1:26" s="14" customFormat="1" x14ac:dyDescent="0.25">
      <c r="A2" s="15"/>
      <c r="B2" s="15"/>
      <c r="C2" s="15"/>
      <c r="D2" s="15"/>
      <c r="E2" s="15"/>
      <c r="F2" s="15"/>
      <c r="G2" s="15"/>
      <c r="H2" s="15"/>
      <c r="I2" s="15"/>
      <c r="J2" s="15"/>
      <c r="K2" s="15"/>
      <c r="L2" s="15"/>
      <c r="M2" s="15"/>
    </row>
    <row r="3" spans="1:26" s="14" customFormat="1" x14ac:dyDescent="0.25">
      <c r="A3" s="15"/>
      <c r="M3" s="15"/>
    </row>
    <row r="4" spans="1:26" x14ac:dyDescent="0.25">
      <c r="A4" s="15"/>
      <c r="B4" s="14"/>
      <c r="C4" s="14"/>
      <c r="D4" s="14"/>
      <c r="E4" s="14"/>
      <c r="F4" s="14"/>
      <c r="G4" s="14"/>
      <c r="H4" s="14"/>
      <c r="I4" s="14"/>
      <c r="J4" s="14"/>
      <c r="K4" s="14"/>
      <c r="L4" s="14"/>
      <c r="M4" s="15"/>
      <c r="N4" s="14"/>
      <c r="O4" s="14"/>
      <c r="P4" s="14"/>
      <c r="Q4" s="14"/>
      <c r="R4" s="14"/>
      <c r="S4" s="14"/>
      <c r="T4" s="14"/>
      <c r="U4" s="14"/>
      <c r="V4" s="14"/>
      <c r="W4" s="14"/>
      <c r="X4" s="14"/>
      <c r="Y4" s="14"/>
      <c r="Z4" s="14"/>
    </row>
    <row r="5" spans="1:26" x14ac:dyDescent="0.25">
      <c r="A5" s="15"/>
      <c r="B5" s="14"/>
      <c r="C5" s="14"/>
      <c r="D5" s="14"/>
      <c r="E5" s="14"/>
      <c r="F5" s="14"/>
      <c r="G5" s="14"/>
      <c r="H5" s="14"/>
      <c r="I5" s="14"/>
      <c r="J5" s="14"/>
      <c r="K5" s="14"/>
      <c r="L5" s="14"/>
      <c r="M5" s="15"/>
      <c r="N5" s="14"/>
      <c r="O5" s="14"/>
      <c r="P5" s="14"/>
      <c r="Q5" s="14"/>
      <c r="R5" s="14"/>
      <c r="S5" s="14"/>
      <c r="T5" s="14"/>
      <c r="U5" s="14"/>
      <c r="V5" s="14"/>
      <c r="W5" s="14"/>
      <c r="X5" s="14"/>
      <c r="Y5" s="14"/>
      <c r="Z5" s="14"/>
    </row>
    <row r="6" spans="1:26" x14ac:dyDescent="0.25">
      <c r="A6" s="15"/>
      <c r="B6" s="14"/>
      <c r="C6" s="14"/>
      <c r="D6" s="14"/>
      <c r="E6" s="14"/>
      <c r="F6" s="14"/>
      <c r="G6" s="14"/>
      <c r="H6" s="14"/>
      <c r="I6" s="14"/>
      <c r="J6" s="14"/>
      <c r="K6" s="14"/>
      <c r="L6" s="14"/>
      <c r="M6" s="15"/>
      <c r="N6" s="14"/>
      <c r="O6" s="14"/>
      <c r="P6" s="14"/>
      <c r="Q6" s="14"/>
      <c r="R6" s="14"/>
      <c r="S6" s="14"/>
      <c r="T6" s="14"/>
      <c r="U6" s="14"/>
      <c r="V6" s="14"/>
      <c r="W6" s="14"/>
      <c r="X6" s="14"/>
      <c r="Y6" s="14"/>
      <c r="Z6" s="14"/>
    </row>
    <row r="7" spans="1:26" x14ac:dyDescent="0.25">
      <c r="A7" s="15"/>
      <c r="B7" s="14"/>
      <c r="C7" s="14"/>
      <c r="D7" s="14"/>
      <c r="E7" s="14"/>
      <c r="F7" s="14"/>
      <c r="G7" s="14"/>
      <c r="H7" s="14"/>
      <c r="I7" s="14"/>
      <c r="J7" s="14"/>
      <c r="K7" s="14"/>
      <c r="L7" s="14"/>
      <c r="M7" s="15"/>
      <c r="N7" s="14"/>
      <c r="O7" s="14"/>
      <c r="P7" s="14"/>
      <c r="Q7" s="14"/>
      <c r="R7" s="14"/>
      <c r="S7" s="14"/>
      <c r="T7" s="14"/>
      <c r="U7" s="14"/>
      <c r="V7" s="14"/>
      <c r="W7" s="14"/>
      <c r="X7" s="14"/>
      <c r="Y7" s="14"/>
      <c r="Z7" s="14"/>
    </row>
    <row r="8" spans="1:26" x14ac:dyDescent="0.25">
      <c r="A8" s="15"/>
      <c r="B8" s="14"/>
      <c r="C8" s="14"/>
      <c r="D8" s="14"/>
      <c r="E8" s="14"/>
      <c r="F8" s="14"/>
      <c r="G8" s="14"/>
      <c r="H8" s="14"/>
      <c r="I8" s="14"/>
      <c r="J8" s="14"/>
      <c r="K8" s="14"/>
      <c r="L8" s="14"/>
      <c r="M8" s="15"/>
      <c r="N8" s="14"/>
      <c r="O8" s="14"/>
      <c r="P8" s="14"/>
      <c r="Q8" s="14"/>
      <c r="R8" s="14"/>
      <c r="S8" s="14"/>
      <c r="T8" s="14"/>
      <c r="U8" s="14"/>
      <c r="V8" s="14"/>
      <c r="W8" s="14"/>
      <c r="X8" s="14"/>
      <c r="Y8" s="14"/>
      <c r="Z8" s="14"/>
    </row>
    <row r="9" spans="1:26" x14ac:dyDescent="0.25">
      <c r="A9" s="15"/>
      <c r="B9" s="14"/>
      <c r="C9" s="14"/>
      <c r="D9" s="14"/>
      <c r="E9" s="14"/>
      <c r="F9" s="14"/>
      <c r="G9" s="14"/>
      <c r="H9" s="14"/>
      <c r="I9" s="14"/>
      <c r="J9" s="14"/>
      <c r="K9" s="14"/>
      <c r="L9" s="14"/>
      <c r="M9" s="15"/>
      <c r="N9" s="14"/>
      <c r="O9" s="14"/>
      <c r="P9" s="14"/>
      <c r="Q9" s="14"/>
      <c r="R9" s="14"/>
      <c r="S9" s="14"/>
      <c r="T9" s="14"/>
      <c r="U9" s="14"/>
      <c r="V9" s="14"/>
      <c r="W9" s="14"/>
      <c r="X9" s="14"/>
      <c r="Y9" s="14"/>
      <c r="Z9" s="14"/>
    </row>
    <row r="10" spans="1:26" x14ac:dyDescent="0.25">
      <c r="A10" s="15"/>
      <c r="B10" s="14"/>
      <c r="C10" s="14"/>
      <c r="D10" s="14"/>
      <c r="E10" s="14"/>
      <c r="F10" s="14"/>
      <c r="G10" s="14"/>
      <c r="H10" s="14"/>
      <c r="I10" s="14"/>
      <c r="J10" s="14"/>
      <c r="K10" s="14"/>
      <c r="L10" s="14"/>
      <c r="M10" s="15"/>
      <c r="N10" s="14"/>
      <c r="O10" s="14"/>
      <c r="P10" s="14"/>
      <c r="Q10" s="14"/>
      <c r="R10" s="14"/>
      <c r="S10" s="14"/>
      <c r="T10" s="14"/>
      <c r="U10" s="14"/>
      <c r="V10" s="14"/>
      <c r="W10" s="14"/>
      <c r="X10" s="14"/>
      <c r="Y10" s="14"/>
      <c r="Z10" s="14"/>
    </row>
    <row r="11" spans="1:26" x14ac:dyDescent="0.25">
      <c r="A11" s="15"/>
      <c r="B11" s="14"/>
      <c r="C11" s="14"/>
      <c r="D11" s="14"/>
      <c r="E11" s="14"/>
      <c r="F11" s="14"/>
      <c r="G11" s="14"/>
      <c r="H11" s="14"/>
      <c r="I11" s="14"/>
      <c r="J11" s="14"/>
      <c r="K11" s="14"/>
      <c r="L11" s="14"/>
      <c r="M11" s="15"/>
      <c r="N11" s="14"/>
      <c r="O11" s="14"/>
      <c r="P11" s="14"/>
      <c r="Q11" s="14"/>
      <c r="R11" s="14"/>
      <c r="S11" s="14"/>
      <c r="T11" s="14"/>
      <c r="U11" s="14"/>
      <c r="V11" s="14"/>
      <c r="W11" s="14"/>
      <c r="X11" s="14"/>
      <c r="Y11" s="14"/>
      <c r="Z11" s="14"/>
    </row>
    <row r="12" spans="1:26" ht="15.75" thickBot="1" x14ac:dyDescent="0.3">
      <c r="A12" s="15"/>
      <c r="B12" s="14"/>
      <c r="C12" s="14"/>
      <c r="D12" s="14"/>
      <c r="E12" s="14"/>
      <c r="F12" s="14"/>
      <c r="G12" s="76" t="s">
        <v>119</v>
      </c>
      <c r="H12" s="14"/>
      <c r="I12" s="14"/>
      <c r="J12" s="14"/>
      <c r="K12" s="14"/>
      <c r="L12" s="14"/>
      <c r="M12" s="15"/>
      <c r="N12" s="14"/>
      <c r="O12" s="14"/>
      <c r="P12" s="14"/>
      <c r="Q12" s="14"/>
      <c r="R12" s="14"/>
      <c r="S12" s="14"/>
      <c r="T12" s="14"/>
      <c r="U12" s="14"/>
      <c r="V12" s="14"/>
      <c r="W12" s="14"/>
      <c r="X12" s="14"/>
      <c r="Y12" s="14"/>
      <c r="Z12" s="14"/>
    </row>
    <row r="13" spans="1:26" s="12" customFormat="1" ht="33" thickTop="1" thickBot="1" x14ac:dyDescent="0.55000000000000004">
      <c r="A13" s="41"/>
      <c r="B13" s="11"/>
      <c r="C13" s="97" t="s">
        <v>3</v>
      </c>
      <c r="D13" s="97"/>
      <c r="E13" s="97"/>
      <c r="F13" s="97"/>
      <c r="G13" s="94" t="s">
        <v>158</v>
      </c>
      <c r="H13" s="95"/>
      <c r="I13" s="95"/>
      <c r="J13" s="95"/>
      <c r="K13" s="96"/>
      <c r="L13" s="11"/>
      <c r="M13" s="41"/>
      <c r="N13" s="11"/>
      <c r="O13" s="11"/>
      <c r="P13" s="11"/>
      <c r="Q13" s="11"/>
      <c r="R13" s="11"/>
      <c r="S13" s="11"/>
      <c r="T13" s="11"/>
      <c r="U13" s="11"/>
      <c r="V13" s="11"/>
      <c r="W13" s="11"/>
      <c r="X13" s="11"/>
      <c r="Y13" s="11"/>
      <c r="Z13" s="11"/>
    </row>
    <row r="14" spans="1:26" ht="16.5" thickTop="1" thickBot="1" x14ac:dyDescent="0.3">
      <c r="A14" s="15"/>
      <c r="B14" s="14"/>
      <c r="C14" s="45" t="s">
        <v>109</v>
      </c>
      <c r="D14" s="14"/>
      <c r="E14" s="14"/>
      <c r="F14" s="14"/>
      <c r="G14" s="14"/>
      <c r="H14" s="14"/>
      <c r="I14" s="14"/>
      <c r="J14" s="14"/>
      <c r="K14" s="14"/>
      <c r="L14" s="14"/>
      <c r="M14" s="15"/>
      <c r="N14" s="14"/>
      <c r="O14" s="14"/>
      <c r="P14" s="14"/>
      <c r="Q14" s="14"/>
      <c r="R14" s="14"/>
      <c r="S14" s="14"/>
      <c r="T14" s="14"/>
      <c r="U14" s="14"/>
      <c r="V14" s="14"/>
      <c r="W14" s="14"/>
      <c r="X14" s="14"/>
      <c r="Y14" s="14"/>
      <c r="Z14" s="14"/>
    </row>
    <row r="15" spans="1:26" x14ac:dyDescent="0.25">
      <c r="A15" s="15"/>
      <c r="B15" s="14"/>
      <c r="C15" s="102" t="str">
        <f>VLOOKUP($G$13,Data!$A$3:$CJ$55,Data!AP1,FALSE)</f>
        <v xml:space="preserve">The 2024 Superhub combines the last wave of 2023 with first wave of 2024. This version is used for Channel Planner Fusions </v>
      </c>
      <c r="D15" s="103" t="str">
        <f>VLOOKUP($G$13,Data!$A$3:$AF$55,22,FALSE)</f>
        <v>12 Months to end of March24</v>
      </c>
      <c r="E15" s="103" t="str">
        <f>VLOOKUP($G$13,Data!$A$3:$AF$55,22,FALSE)</f>
        <v>12 Months to end of March24</v>
      </c>
      <c r="F15" s="103" t="str">
        <f>VLOOKUP($G$13,Data!$A$3:$AF$55,22,FALSE)</f>
        <v>12 Months to end of March24</v>
      </c>
      <c r="G15" s="103" t="str">
        <f>VLOOKUP($G$13,Data!$A$3:$AF$55,22,FALSE)</f>
        <v>12 Months to end of March24</v>
      </c>
      <c r="H15" s="103" t="str">
        <f>VLOOKUP($G$13,Data!$A$3:$AF$55,22,FALSE)</f>
        <v>12 Months to end of March24</v>
      </c>
      <c r="I15" s="103" t="str">
        <f>VLOOKUP($G$13,Data!$A$3:$AF$55,22,FALSE)</f>
        <v>12 Months to end of March24</v>
      </c>
      <c r="J15" s="103" t="str">
        <f>VLOOKUP($G$13,Data!$A$3:$AF$55,22,FALSE)</f>
        <v>12 Months to end of March24</v>
      </c>
      <c r="K15" s="104" t="str">
        <f>VLOOKUP($G$13,Data!$A$3:$AF$55,22,FALSE)</f>
        <v>12 Months to end of March24</v>
      </c>
      <c r="L15" s="14"/>
      <c r="M15" s="15"/>
      <c r="N15" s="14"/>
      <c r="O15" s="14"/>
      <c r="P15" s="14"/>
      <c r="Q15" s="14"/>
      <c r="R15" s="14"/>
      <c r="S15" s="14"/>
      <c r="T15" s="14"/>
      <c r="U15" s="14"/>
      <c r="V15" s="14"/>
      <c r="W15" s="14"/>
      <c r="X15" s="14"/>
      <c r="Y15" s="14"/>
      <c r="Z15" s="14"/>
    </row>
    <row r="16" spans="1:26" ht="15.75" thickBot="1" x14ac:dyDescent="0.3">
      <c r="A16" s="15"/>
      <c r="B16" s="14"/>
      <c r="C16" s="105" t="str">
        <f>VLOOKUP($G$13,Data!$A$3:$AF$55,22,FALSE)</f>
        <v>12 Months to end of March24</v>
      </c>
      <c r="D16" s="106" t="str">
        <f>VLOOKUP($G$13,Data!$A$3:$AF$55,22,FALSE)</f>
        <v>12 Months to end of March24</v>
      </c>
      <c r="E16" s="106" t="str">
        <f>VLOOKUP($G$13,Data!$A$3:$AF$55,22,FALSE)</f>
        <v>12 Months to end of March24</v>
      </c>
      <c r="F16" s="106" t="str">
        <f>VLOOKUP($G$13,Data!$A$3:$AF$55,22,FALSE)</f>
        <v>12 Months to end of March24</v>
      </c>
      <c r="G16" s="106" t="str">
        <f>VLOOKUP($G$13,Data!$A$3:$AF$55,22,FALSE)</f>
        <v>12 Months to end of March24</v>
      </c>
      <c r="H16" s="106" t="str">
        <f>VLOOKUP($G$13,Data!$A$3:$AF$55,22,FALSE)</f>
        <v>12 Months to end of March24</v>
      </c>
      <c r="I16" s="106" t="str">
        <f>VLOOKUP($G$13,Data!$A$3:$AF$55,22,FALSE)</f>
        <v>12 Months to end of March24</v>
      </c>
      <c r="J16" s="106" t="str">
        <f>VLOOKUP($G$13,Data!$A$3:$AF$55,22,FALSE)</f>
        <v>12 Months to end of March24</v>
      </c>
      <c r="K16" s="107" t="str">
        <f>VLOOKUP($G$13,Data!$A$3:$AF$55,22,FALSE)</f>
        <v>12 Months to end of March24</v>
      </c>
      <c r="L16" s="14"/>
      <c r="M16" s="15"/>
      <c r="N16" s="14"/>
      <c r="O16" s="14"/>
      <c r="P16" s="14"/>
      <c r="Q16" s="14"/>
      <c r="R16" s="14"/>
      <c r="S16" s="14"/>
      <c r="T16" s="14"/>
      <c r="U16" s="14"/>
      <c r="V16" s="14"/>
      <c r="W16" s="14"/>
      <c r="X16" s="14"/>
      <c r="Y16" s="14"/>
      <c r="Z16" s="14"/>
    </row>
    <row r="17" spans="1:26" x14ac:dyDescent="0.25">
      <c r="A17" s="15"/>
      <c r="B17" s="14"/>
      <c r="C17" s="14"/>
      <c r="D17" s="14"/>
      <c r="E17" s="14"/>
      <c r="F17" s="14"/>
      <c r="G17" s="14"/>
      <c r="H17" s="14"/>
      <c r="I17" s="14"/>
      <c r="J17" s="14"/>
      <c r="K17" s="14"/>
      <c r="L17" s="14"/>
      <c r="M17" s="15"/>
      <c r="N17" s="14"/>
      <c r="O17" s="14"/>
      <c r="P17" s="14"/>
      <c r="Q17" s="14"/>
      <c r="R17" s="14"/>
      <c r="S17" s="14"/>
      <c r="T17" s="14"/>
      <c r="U17" s="14"/>
      <c r="V17" s="14"/>
      <c r="W17" s="14"/>
      <c r="X17" s="14"/>
      <c r="Y17" s="14"/>
      <c r="Z17" s="14"/>
    </row>
    <row r="18" spans="1:26" ht="28.5" x14ac:dyDescent="0.25">
      <c r="A18" s="15"/>
      <c r="B18" s="14"/>
      <c r="C18" s="101" t="s">
        <v>37</v>
      </c>
      <c r="D18" s="101"/>
      <c r="E18" s="101"/>
      <c r="F18" s="37">
        <f>VLOOKUP($G$13,Data!$A$3:$AF$55,Data!Z1,FALSE)</f>
        <v>6053</v>
      </c>
      <c r="G18" s="15"/>
      <c r="H18" s="101" t="s">
        <v>106</v>
      </c>
      <c r="I18" s="101"/>
      <c r="J18" s="101"/>
      <c r="K18" s="44">
        <f>VLOOKUP($G$13,Data!$A$3:$AF$55,Data!AA1,FALSE)</f>
        <v>46746</v>
      </c>
      <c r="L18" s="14"/>
      <c r="M18" s="15"/>
      <c r="N18" s="14"/>
      <c r="O18" s="14"/>
      <c r="P18" s="14"/>
      <c r="Q18" s="14"/>
      <c r="R18" s="14"/>
      <c r="S18" s="14"/>
      <c r="T18" s="14"/>
      <c r="U18" s="14"/>
      <c r="V18" s="14"/>
      <c r="W18" s="14"/>
      <c r="X18" s="14"/>
      <c r="Y18" s="14"/>
      <c r="Z18" s="14"/>
    </row>
    <row r="19" spans="1:26" x14ac:dyDescent="0.25">
      <c r="A19" s="15"/>
      <c r="B19" s="14"/>
      <c r="C19" s="14"/>
      <c r="D19" s="14"/>
      <c r="E19" s="14"/>
      <c r="F19" s="14"/>
      <c r="G19" s="14"/>
      <c r="H19" s="14"/>
      <c r="I19" s="14"/>
      <c r="J19" s="14"/>
      <c r="K19" s="14"/>
      <c r="L19" s="14"/>
      <c r="M19" s="15"/>
      <c r="N19" s="14"/>
      <c r="O19" s="14"/>
      <c r="P19" s="14"/>
      <c r="Q19" s="14"/>
      <c r="R19" s="14"/>
      <c r="S19" s="14"/>
      <c r="T19" s="14"/>
      <c r="U19" s="14"/>
      <c r="V19" s="14"/>
      <c r="W19" s="14"/>
      <c r="X19" s="14"/>
      <c r="Y19" s="14"/>
      <c r="Z19" s="14"/>
    </row>
    <row r="20" spans="1:26" ht="26.25" x14ac:dyDescent="0.25">
      <c r="A20" s="15"/>
      <c r="B20" s="14"/>
      <c r="C20" s="98" t="s">
        <v>0</v>
      </c>
      <c r="D20" s="99"/>
      <c r="E20" s="99"/>
      <c r="F20" s="99"/>
      <c r="G20" s="99"/>
      <c r="H20" s="99"/>
      <c r="I20" s="99"/>
      <c r="J20" s="99"/>
      <c r="K20" s="100"/>
      <c r="L20" s="14"/>
      <c r="M20" s="15"/>
      <c r="N20" s="14"/>
      <c r="O20" s="14"/>
      <c r="P20" s="14"/>
      <c r="Q20" s="14"/>
      <c r="R20" s="14"/>
      <c r="S20" s="14"/>
      <c r="T20" s="14"/>
      <c r="U20" s="14"/>
      <c r="V20" s="14"/>
      <c r="W20" s="14"/>
      <c r="X20" s="14"/>
      <c r="Y20" s="14"/>
      <c r="Z20" s="14"/>
    </row>
    <row r="21" spans="1:26" ht="23.25" x14ac:dyDescent="0.25">
      <c r="A21" s="15"/>
      <c r="B21" s="14"/>
      <c r="C21" s="84" t="s">
        <v>1</v>
      </c>
      <c r="D21" s="85"/>
      <c r="E21" s="85"/>
      <c r="F21" s="16"/>
      <c r="G21" s="16"/>
      <c r="H21" s="15"/>
      <c r="I21" s="82" t="s">
        <v>2</v>
      </c>
      <c r="J21" s="82"/>
      <c r="K21" s="83"/>
      <c r="L21" s="14"/>
      <c r="M21" s="15"/>
      <c r="N21" s="14"/>
      <c r="O21" s="14"/>
      <c r="P21" s="14"/>
      <c r="Q21" s="14"/>
      <c r="R21" s="14"/>
      <c r="S21" s="14"/>
      <c r="T21" s="14"/>
      <c r="U21" s="14"/>
      <c r="V21" s="14"/>
      <c r="W21" s="14"/>
      <c r="X21" s="14"/>
      <c r="Y21" s="14"/>
      <c r="Z21" s="14"/>
    </row>
    <row r="22" spans="1:26" ht="23.25" x14ac:dyDescent="0.35">
      <c r="A22" s="15"/>
      <c r="B22" s="14"/>
      <c r="C22" s="61" t="s">
        <v>121</v>
      </c>
      <c r="D22" s="80">
        <f>VLOOKUP($G$13,Data!$A$3:$AF$55,Data!B1,FALSE)</f>
        <v>45306</v>
      </c>
      <c r="E22" s="81"/>
      <c r="F22" s="79"/>
      <c r="G22" s="79"/>
      <c r="H22" s="22"/>
      <c r="I22" s="77">
        <f>VLOOKUP($G$13,Data!$A$3:$AF$55,Data!C1,FALSE)</f>
        <v>45373</v>
      </c>
      <c r="J22" s="77"/>
      <c r="K22" s="78"/>
      <c r="L22" s="14"/>
      <c r="M22" s="15"/>
      <c r="N22" s="14"/>
      <c r="O22" s="14"/>
      <c r="P22" s="14"/>
      <c r="Q22" s="14"/>
      <c r="R22" s="14"/>
      <c r="S22" s="14"/>
      <c r="T22" s="14"/>
      <c r="U22" s="14"/>
      <c r="V22" s="14"/>
      <c r="W22" s="14"/>
      <c r="X22" s="14"/>
      <c r="Y22" s="14"/>
      <c r="Z22" s="14"/>
    </row>
    <row r="23" spans="1:26" ht="23.25" x14ac:dyDescent="0.35">
      <c r="A23" s="15"/>
      <c r="B23" s="14"/>
      <c r="C23" s="62" t="s">
        <v>122</v>
      </c>
      <c r="D23" s="80">
        <f>VLOOKUP($G$13,Data!$A$3:$AF$55,Data!D1,FALSE)</f>
        <v>45189</v>
      </c>
      <c r="E23" s="81"/>
      <c r="F23" s="79"/>
      <c r="G23" s="79"/>
      <c r="H23" s="22"/>
      <c r="I23" s="77">
        <f>VLOOKUP($G$13,Data!$A$3:$AF$55,Data!E1,FALSE)</f>
        <v>45250</v>
      </c>
      <c r="J23" s="77"/>
      <c r="K23" s="78"/>
      <c r="L23" s="14"/>
      <c r="M23" s="15"/>
      <c r="N23" s="14"/>
      <c r="O23" s="14"/>
      <c r="P23" s="14"/>
      <c r="Q23" s="14"/>
      <c r="R23" s="14"/>
      <c r="S23" s="14"/>
      <c r="T23" s="14"/>
      <c r="U23" s="14"/>
      <c r="V23" s="14"/>
      <c r="W23" s="14"/>
      <c r="X23" s="14"/>
      <c r="Y23" s="14"/>
      <c r="Z23" s="14"/>
    </row>
    <row r="24" spans="1:26" x14ac:dyDescent="0.25">
      <c r="A24" s="15"/>
      <c r="B24" s="14"/>
      <c r="C24" s="23"/>
      <c r="D24" s="23"/>
      <c r="E24" s="23"/>
      <c r="F24" s="24"/>
      <c r="G24" s="24"/>
      <c r="H24" s="14"/>
      <c r="I24" s="23"/>
      <c r="J24" s="23"/>
      <c r="K24" s="23"/>
      <c r="L24" s="14"/>
      <c r="M24" s="15"/>
      <c r="N24" s="14"/>
      <c r="O24" s="14"/>
      <c r="P24" s="14"/>
      <c r="Q24" s="14"/>
      <c r="R24" s="14"/>
      <c r="S24" s="14"/>
      <c r="T24" s="14"/>
      <c r="U24" s="14"/>
      <c r="V24" s="14"/>
      <c r="W24" s="14"/>
      <c r="X24" s="14"/>
      <c r="Y24" s="14"/>
      <c r="Z24" s="14"/>
    </row>
    <row r="25" spans="1:26" ht="23.25" x14ac:dyDescent="0.25">
      <c r="A25" s="15"/>
      <c r="B25" s="14"/>
      <c r="C25" s="91" t="s">
        <v>25</v>
      </c>
      <c r="D25" s="92"/>
      <c r="E25" s="92"/>
      <c r="F25" s="92"/>
      <c r="G25" s="92"/>
      <c r="H25" s="92"/>
      <c r="I25" s="92"/>
      <c r="J25" s="92"/>
      <c r="K25" s="93"/>
      <c r="L25" s="14"/>
      <c r="M25" s="15"/>
      <c r="N25" s="14"/>
      <c r="O25" s="14"/>
      <c r="P25" s="14"/>
      <c r="Q25" s="14"/>
      <c r="R25" s="14"/>
      <c r="S25" s="14"/>
      <c r="T25" s="14"/>
      <c r="U25" s="14"/>
      <c r="V25" s="14"/>
      <c r="W25" s="14"/>
      <c r="X25" s="14"/>
      <c r="Y25" s="14"/>
      <c r="Z25" s="14"/>
    </row>
    <row r="26" spans="1:26" ht="23.25" x14ac:dyDescent="0.25">
      <c r="A26" s="15"/>
      <c r="B26" s="14"/>
      <c r="C26" s="84" t="s">
        <v>26</v>
      </c>
      <c r="D26" s="85"/>
      <c r="E26" s="85"/>
      <c r="F26" s="17"/>
      <c r="G26" s="16"/>
      <c r="H26" s="17"/>
      <c r="I26" s="82" t="s">
        <v>27</v>
      </c>
      <c r="J26" s="82"/>
      <c r="K26" s="83"/>
      <c r="L26" s="14"/>
      <c r="M26" s="15"/>
      <c r="N26" s="14"/>
      <c r="O26" s="14"/>
      <c r="P26" s="14"/>
      <c r="Q26" s="14"/>
      <c r="R26" s="14"/>
      <c r="S26" s="14"/>
      <c r="T26" s="14"/>
      <c r="U26" s="14"/>
      <c r="V26" s="14"/>
      <c r="W26" s="14"/>
      <c r="X26" s="14"/>
      <c r="Y26" s="14"/>
      <c r="Z26" s="14"/>
    </row>
    <row r="27" spans="1:26" ht="23.25" x14ac:dyDescent="0.35">
      <c r="A27" s="15"/>
      <c r="B27" s="14"/>
      <c r="C27" s="61" t="s">
        <v>121</v>
      </c>
      <c r="D27" s="80">
        <f>VLOOKUP($G$13,Data!$A$3:$AF$55,Data!G1,FALSE)</f>
        <v>45307</v>
      </c>
      <c r="E27" s="81"/>
      <c r="F27" s="79"/>
      <c r="G27" s="79"/>
      <c r="H27" s="22"/>
      <c r="I27" s="77">
        <f>VLOOKUP($G$13,Data!$A$3:$AF$55,Data!H1,FALSE)</f>
        <v>45394</v>
      </c>
      <c r="J27" s="77"/>
      <c r="K27" s="78"/>
      <c r="L27" s="14"/>
      <c r="M27" s="15"/>
      <c r="N27" s="14"/>
      <c r="O27" s="14"/>
      <c r="P27" s="14"/>
      <c r="Q27" s="14"/>
      <c r="R27" s="14"/>
      <c r="S27" s="14"/>
      <c r="T27" s="14"/>
      <c r="U27" s="14"/>
      <c r="V27" s="14"/>
      <c r="W27" s="14"/>
      <c r="X27" s="14"/>
      <c r="Y27" s="14"/>
      <c r="Z27" s="14"/>
    </row>
    <row r="28" spans="1:26" ht="23.25" x14ac:dyDescent="0.35">
      <c r="A28" s="15"/>
      <c r="B28" s="14"/>
      <c r="C28" s="62" t="s">
        <v>122</v>
      </c>
      <c r="D28" s="80">
        <f>VLOOKUP($G$13,Data!$A$3:$AF$55,Data!I1,FALSE)</f>
        <v>45189</v>
      </c>
      <c r="E28" s="81"/>
      <c r="F28" s="79"/>
      <c r="G28" s="79"/>
      <c r="H28" s="22"/>
      <c r="I28" s="77">
        <f>VLOOKUP($G$13,Data!$A$3:$AF$55,Data!J1,FALSE)</f>
        <v>45263</v>
      </c>
      <c r="J28" s="77"/>
      <c r="K28" s="78"/>
      <c r="L28" s="14"/>
      <c r="M28" s="15"/>
      <c r="N28" s="14"/>
      <c r="O28" s="14"/>
      <c r="P28" s="14"/>
      <c r="Q28" s="14"/>
      <c r="R28" s="14"/>
      <c r="S28" s="14"/>
      <c r="T28" s="14"/>
      <c r="U28" s="14"/>
      <c r="V28" s="14"/>
      <c r="W28" s="14"/>
      <c r="X28" s="14"/>
      <c r="Y28" s="14"/>
      <c r="Z28" s="14"/>
    </row>
    <row r="29" spans="1:26" x14ac:dyDescent="0.25">
      <c r="A29" s="15"/>
      <c r="B29" s="14"/>
      <c r="C29" s="14"/>
      <c r="D29" s="14"/>
      <c r="E29" s="14"/>
      <c r="F29" s="14"/>
      <c r="G29" s="14"/>
      <c r="H29" s="14"/>
      <c r="I29" s="14"/>
      <c r="J29" s="14"/>
      <c r="K29" s="14"/>
      <c r="L29" s="14"/>
      <c r="M29" s="15"/>
      <c r="N29" s="14"/>
      <c r="O29" s="14"/>
      <c r="P29" s="14"/>
      <c r="Q29" s="14"/>
      <c r="R29" s="14"/>
      <c r="S29" s="14"/>
      <c r="T29" s="14"/>
      <c r="U29" s="14"/>
      <c r="V29" s="14"/>
      <c r="W29" s="14"/>
      <c r="X29" s="14"/>
      <c r="Y29" s="14"/>
      <c r="Z29" s="14"/>
    </row>
    <row r="30" spans="1:26" ht="23.25" customHeight="1" x14ac:dyDescent="0.25">
      <c r="A30" s="15"/>
      <c r="B30" s="14"/>
      <c r="C30" s="117" t="s">
        <v>36</v>
      </c>
      <c r="D30" s="118"/>
      <c r="E30" s="118"/>
      <c r="F30" s="118"/>
      <c r="G30" s="118"/>
      <c r="H30" s="118"/>
      <c r="I30" s="118"/>
      <c r="J30" s="118"/>
      <c r="K30" s="119"/>
      <c r="L30" s="14"/>
      <c r="M30" s="15"/>
      <c r="N30" s="14"/>
      <c r="O30" s="14"/>
      <c r="P30" s="14"/>
      <c r="Q30" s="14"/>
      <c r="R30" s="14"/>
      <c r="S30" s="14"/>
      <c r="T30" s="14"/>
      <c r="U30" s="14"/>
      <c r="V30" s="14"/>
      <c r="W30" s="14"/>
      <c r="X30" s="14"/>
      <c r="Y30" s="14"/>
      <c r="Z30" s="14"/>
    </row>
    <row r="31" spans="1:26" x14ac:dyDescent="0.25">
      <c r="A31" s="15"/>
      <c r="B31" s="14"/>
      <c r="C31" s="120"/>
      <c r="D31" s="121"/>
      <c r="E31" s="121"/>
      <c r="F31" s="121"/>
      <c r="G31" s="121"/>
      <c r="H31" s="121"/>
      <c r="I31" s="121"/>
      <c r="J31" s="121"/>
      <c r="K31" s="122"/>
      <c r="L31" s="14"/>
      <c r="M31" s="15"/>
      <c r="N31" s="14"/>
      <c r="O31" s="14"/>
      <c r="P31" s="14"/>
      <c r="Q31" s="14"/>
      <c r="R31" s="14"/>
      <c r="S31" s="14"/>
      <c r="T31" s="14"/>
      <c r="U31" s="14"/>
      <c r="V31" s="14"/>
      <c r="W31" s="14"/>
      <c r="X31" s="14"/>
      <c r="Y31" s="14"/>
      <c r="Z31" s="14"/>
    </row>
    <row r="32" spans="1:26" ht="18.75" x14ac:dyDescent="0.3">
      <c r="A32" s="15"/>
      <c r="B32" s="14"/>
      <c r="C32" s="90" t="s">
        <v>9</v>
      </c>
      <c r="D32" s="88"/>
      <c r="E32" s="88" t="s">
        <v>10</v>
      </c>
      <c r="F32" s="88"/>
      <c r="G32" s="88" t="s">
        <v>28</v>
      </c>
      <c r="H32" s="88"/>
      <c r="I32" s="88"/>
      <c r="J32" s="88" t="s">
        <v>35</v>
      </c>
      <c r="K32" s="129"/>
      <c r="L32" s="14"/>
      <c r="M32" s="15"/>
      <c r="N32" s="14"/>
      <c r="O32" s="14"/>
      <c r="P32" s="14"/>
      <c r="Q32" s="14"/>
      <c r="R32" s="14"/>
      <c r="S32" s="14"/>
      <c r="T32" s="14"/>
      <c r="U32" s="14"/>
      <c r="V32" s="14"/>
      <c r="W32" s="14"/>
      <c r="X32" s="14"/>
      <c r="Y32" s="14"/>
      <c r="Z32" s="14"/>
    </row>
    <row r="33" spans="1:26" s="39" customFormat="1" ht="23.25" x14ac:dyDescent="0.35">
      <c r="A33" s="42"/>
      <c r="B33" s="38"/>
      <c r="C33" s="86" t="str">
        <f>VLOOKUP($G$13,Data!$A$3:$AF$55,Data!N1,FALSE)</f>
        <v>Q124</v>
      </c>
      <c r="D33" s="87"/>
      <c r="E33" s="86" t="str">
        <f>VLOOKUP($G$13,Data!$A$3:$AF$55,Data!O1,FALSE)</f>
        <v>6m to Mar 24</v>
      </c>
      <c r="F33" s="87"/>
      <c r="G33" s="86" t="str">
        <f>VLOOKUP($G$13,Data!$A$3:$AF$55,Data!P1,FALSE)</f>
        <v>12wks to 31/03/24</v>
      </c>
      <c r="H33" s="89"/>
      <c r="I33" s="87"/>
      <c r="J33" s="86" t="str">
        <f>VLOOKUP($G$13,Data!$A$3:$AF$55,Data!Y1,FALSE)</f>
        <v>4wks to 31/03/24</v>
      </c>
      <c r="K33" s="87"/>
      <c r="L33" s="38"/>
      <c r="M33" s="42"/>
      <c r="N33" s="38"/>
      <c r="O33" s="38"/>
      <c r="P33" s="38"/>
      <c r="Q33" s="38"/>
      <c r="R33" s="38"/>
      <c r="S33" s="38"/>
      <c r="T33" s="38"/>
      <c r="U33" s="38"/>
      <c r="V33" s="38"/>
      <c r="W33" s="38"/>
      <c r="X33" s="38"/>
      <c r="Y33" s="38"/>
      <c r="Z33" s="38"/>
    </row>
    <row r="34" spans="1:26" ht="3.75" customHeight="1" x14ac:dyDescent="0.25">
      <c r="A34" s="15"/>
      <c r="B34" s="14"/>
      <c r="C34" s="40"/>
      <c r="D34" s="40"/>
      <c r="E34" s="40"/>
      <c r="F34" s="40"/>
      <c r="G34" s="40"/>
      <c r="H34" s="40"/>
      <c r="I34" s="40"/>
      <c r="J34" s="40"/>
      <c r="K34" s="40"/>
      <c r="L34" s="14"/>
      <c r="M34" s="15"/>
      <c r="N34" s="14"/>
      <c r="O34" s="14"/>
      <c r="P34" s="14"/>
      <c r="Q34" s="14"/>
      <c r="R34" s="14"/>
      <c r="S34" s="14"/>
      <c r="T34" s="14"/>
      <c r="U34" s="14"/>
      <c r="V34" s="14"/>
      <c r="W34" s="14"/>
      <c r="X34" s="14"/>
      <c r="Y34" s="14"/>
      <c r="Z34" s="14"/>
    </row>
    <row r="35" spans="1:26" ht="18.75" x14ac:dyDescent="0.3">
      <c r="A35" s="15"/>
      <c r="B35" s="14"/>
      <c r="C35" s="128" t="s">
        <v>12</v>
      </c>
      <c r="D35" s="123"/>
      <c r="E35" s="123" t="s">
        <v>29</v>
      </c>
      <c r="F35" s="123"/>
      <c r="G35" s="123"/>
      <c r="H35" s="123" t="s">
        <v>30</v>
      </c>
      <c r="I35" s="123"/>
      <c r="J35" s="58" t="s">
        <v>11</v>
      </c>
      <c r="K35" s="59" t="s">
        <v>16</v>
      </c>
      <c r="L35" s="14"/>
      <c r="M35" s="15"/>
      <c r="N35" s="14"/>
      <c r="O35" s="14"/>
      <c r="P35" s="14"/>
      <c r="Q35" s="14"/>
      <c r="R35" s="14"/>
      <c r="S35" s="14"/>
      <c r="T35" s="14"/>
      <c r="U35" s="14"/>
      <c r="V35" s="14"/>
      <c r="W35" s="14"/>
      <c r="X35" s="14"/>
      <c r="Y35" s="14"/>
      <c r="Z35" s="14"/>
    </row>
    <row r="36" spans="1:26" s="39" customFormat="1" ht="23.25" x14ac:dyDescent="0.35">
      <c r="A36" s="42"/>
      <c r="B36" s="38"/>
      <c r="C36" s="86" t="str">
        <f>VLOOKUP($G$13,Data!$A$3:$AF$55,Data!R1,FALSE)</f>
        <v>R51 - Q2 2024</v>
      </c>
      <c r="D36" s="87"/>
      <c r="E36" s="124" t="str">
        <f>VLOOKUP($G$13,Data!$A$3:$AF$55,Data!S1,FALSE)</f>
        <v>1 Month to end of March24</v>
      </c>
      <c r="F36" s="125"/>
      <c r="G36" s="126"/>
      <c r="H36" s="86" t="str">
        <f>VLOOKUP($G$13,Data!$A$3:$AF$55,Data!T1,FALSE)</f>
        <v>12m Dec 23</v>
      </c>
      <c r="I36" s="87"/>
      <c r="J36" s="60" t="str">
        <f>VLOOKUP($G$13,Data!$A$3:$AF$55,Data!Q1,FALSE)</f>
        <v>H1 2024</v>
      </c>
      <c r="K36" s="57" t="str">
        <f>VLOOKUP($G$13,Data!$A$3:$AF$55,Data!W1,FALSE)</f>
        <v>TBC</v>
      </c>
      <c r="L36" s="38"/>
      <c r="M36" s="42"/>
      <c r="N36" s="38"/>
      <c r="O36" s="38"/>
      <c r="P36" s="38"/>
      <c r="Q36" s="38"/>
      <c r="R36" s="38"/>
      <c r="S36" s="38"/>
      <c r="T36" s="38"/>
      <c r="U36" s="38"/>
      <c r="V36" s="38"/>
      <c r="W36" s="38"/>
      <c r="X36" s="38"/>
      <c r="Y36" s="38"/>
      <c r="Z36" s="38"/>
    </row>
    <row r="37" spans="1:26" ht="3.75" customHeight="1" x14ac:dyDescent="0.25">
      <c r="A37" s="15"/>
      <c r="B37" s="14"/>
      <c r="C37" s="40"/>
      <c r="D37" s="40"/>
      <c r="E37" s="40"/>
      <c r="F37" s="40"/>
      <c r="G37" s="40"/>
      <c r="H37" s="40"/>
      <c r="I37" s="40"/>
      <c r="J37" s="40"/>
      <c r="K37" s="40"/>
      <c r="L37" s="14"/>
      <c r="M37" s="15"/>
      <c r="N37" s="14"/>
      <c r="O37" s="14"/>
      <c r="P37" s="14"/>
      <c r="Q37" s="14"/>
      <c r="R37" s="14"/>
      <c r="S37" s="14"/>
      <c r="T37" s="14"/>
      <c r="U37" s="14"/>
      <c r="V37" s="14"/>
      <c r="W37" s="14"/>
      <c r="X37" s="14"/>
      <c r="Y37" s="14"/>
      <c r="Z37" s="14"/>
    </row>
    <row r="38" spans="1:26" ht="18.75" x14ac:dyDescent="0.3">
      <c r="A38" s="15"/>
      <c r="B38" s="14"/>
      <c r="C38" s="56" t="s">
        <v>17</v>
      </c>
      <c r="D38" s="123" t="s">
        <v>14</v>
      </c>
      <c r="E38" s="123"/>
      <c r="F38" s="123"/>
      <c r="G38" s="123"/>
      <c r="H38" s="123" t="s">
        <v>15</v>
      </c>
      <c r="I38" s="123"/>
      <c r="J38" s="123"/>
      <c r="K38" s="127"/>
      <c r="L38" s="14"/>
      <c r="M38" s="15"/>
      <c r="N38" s="14"/>
      <c r="O38" s="14"/>
      <c r="P38" s="14"/>
      <c r="Q38" s="14"/>
      <c r="R38" s="14"/>
      <c r="S38" s="14"/>
      <c r="T38" s="14"/>
      <c r="U38" s="14"/>
      <c r="V38" s="14"/>
      <c r="W38" s="14"/>
      <c r="X38" s="14"/>
      <c r="Y38" s="14"/>
      <c r="Z38" s="14"/>
    </row>
    <row r="39" spans="1:26" s="39" customFormat="1" ht="23.25" x14ac:dyDescent="0.35">
      <c r="A39" s="42"/>
      <c r="B39" s="38"/>
      <c r="C39" s="57" t="str">
        <f>VLOOKUP($G$13,Data!$A$3:$AF$55,Data!X1,FALSE)</f>
        <v>Q1 2024</v>
      </c>
      <c r="D39" s="86" t="str">
        <f>VLOOKUP($G$13,Data!$A$3:$AF$55,Data!U1,FALSE)</f>
        <v>TGI GB 2024 April (Mar 23 - Feb 24)</v>
      </c>
      <c r="E39" s="89"/>
      <c r="F39" s="89"/>
      <c r="G39" s="87"/>
      <c r="H39" s="86" t="str">
        <f>VLOOKUP($G$13,Data!$A$3:$AF$55,Data!V1,FALSE)</f>
        <v>12 Months to end of March24</v>
      </c>
      <c r="I39" s="89"/>
      <c r="J39" s="89"/>
      <c r="K39" s="87"/>
      <c r="L39" s="38"/>
      <c r="M39" s="42"/>
      <c r="N39" s="38"/>
      <c r="O39" s="38"/>
      <c r="P39" s="38"/>
      <c r="Q39" s="38"/>
      <c r="R39" s="38"/>
      <c r="S39" s="38"/>
      <c r="T39" s="38"/>
      <c r="U39" s="38"/>
      <c r="V39" s="38"/>
      <c r="W39" s="38"/>
      <c r="X39" s="38"/>
      <c r="Y39" s="38"/>
      <c r="Z39" s="38"/>
    </row>
    <row r="40" spans="1:26" s="14" customFormat="1" x14ac:dyDescent="0.25">
      <c r="A40" s="15"/>
      <c r="M40" s="15"/>
    </row>
    <row r="41" spans="1:26" s="14" customFormat="1" ht="23.25" x14ac:dyDescent="0.35">
      <c r="A41" s="15"/>
      <c r="C41" s="108" t="s">
        <v>126</v>
      </c>
      <c r="D41" s="109"/>
      <c r="E41" s="109"/>
      <c r="F41" s="109"/>
      <c r="G41" s="109"/>
      <c r="H41" s="109"/>
      <c r="I41" s="109"/>
      <c r="J41" s="109"/>
      <c r="K41" s="110"/>
      <c r="M41" s="15"/>
    </row>
    <row r="42" spans="1:26" s="14" customFormat="1" x14ac:dyDescent="0.25">
      <c r="A42" s="15"/>
      <c r="C42" s="65" t="s">
        <v>127</v>
      </c>
      <c r="D42" s="66"/>
      <c r="E42" s="66"/>
      <c r="F42" s="66"/>
      <c r="G42" s="66"/>
      <c r="H42" s="66"/>
      <c r="I42" s="66"/>
      <c r="J42" s="66"/>
      <c r="K42" s="67"/>
      <c r="M42" s="15"/>
    </row>
    <row r="43" spans="1:26" s="14" customFormat="1" x14ac:dyDescent="0.25">
      <c r="A43" s="15"/>
      <c r="C43" s="111" t="str">
        <f>VLOOKUP($G$13,Data!$A$3:$CJ$56,Data!AR1,FALSE)</f>
        <v>Q1. I’d like to ask about your views on sustainability, the environment and climate change. 
Are you now, or planning in the future, to make personal lifestyle changes to help improve the environment? This might involve actively trying to reduce your carbon footprint or actively choosing brands that are better for the environment. Do you see this as all our individual responsibility or do you feel it is up to corporations or the government to take action?</v>
      </c>
      <c r="D43" s="112"/>
      <c r="E43" s="112"/>
      <c r="F43" s="112"/>
      <c r="G43" s="112"/>
      <c r="H43" s="112"/>
      <c r="I43" s="112"/>
      <c r="J43" s="112"/>
      <c r="K43" s="113"/>
      <c r="M43" s="15"/>
    </row>
    <row r="44" spans="1:26" s="14" customFormat="1" x14ac:dyDescent="0.25">
      <c r="A44" s="15"/>
      <c r="C44" s="111"/>
      <c r="D44" s="112"/>
      <c r="E44" s="112"/>
      <c r="F44" s="112"/>
      <c r="G44" s="112"/>
      <c r="H44" s="112"/>
      <c r="I44" s="112"/>
      <c r="J44" s="112"/>
      <c r="K44" s="113"/>
      <c r="M44" s="15"/>
    </row>
    <row r="45" spans="1:26" s="14" customFormat="1" x14ac:dyDescent="0.25">
      <c r="A45" s="15"/>
      <c r="C45" s="111"/>
      <c r="D45" s="112"/>
      <c r="E45" s="112"/>
      <c r="F45" s="112"/>
      <c r="G45" s="112"/>
      <c r="H45" s="112"/>
      <c r="I45" s="112"/>
      <c r="J45" s="112"/>
      <c r="K45" s="113"/>
      <c r="M45" s="15"/>
    </row>
    <row r="46" spans="1:26" s="14" customFormat="1" x14ac:dyDescent="0.25">
      <c r="A46" s="15"/>
      <c r="C46" s="111"/>
      <c r="D46" s="112"/>
      <c r="E46" s="112"/>
      <c r="F46" s="112"/>
      <c r="G46" s="112"/>
      <c r="H46" s="112"/>
      <c r="I46" s="112"/>
      <c r="J46" s="112"/>
      <c r="K46" s="113"/>
      <c r="M46" s="15"/>
    </row>
    <row r="47" spans="1:26" s="14" customFormat="1" x14ac:dyDescent="0.25">
      <c r="A47" s="15"/>
      <c r="C47" s="111"/>
      <c r="D47" s="112"/>
      <c r="E47" s="112"/>
      <c r="F47" s="112"/>
      <c r="G47" s="112"/>
      <c r="H47" s="112"/>
      <c r="I47" s="112"/>
      <c r="J47" s="112"/>
      <c r="K47" s="113"/>
      <c r="M47" s="15"/>
    </row>
    <row r="48" spans="1:26" s="14" customFormat="1" x14ac:dyDescent="0.25">
      <c r="A48" s="15"/>
      <c r="C48" s="114"/>
      <c r="D48" s="115"/>
      <c r="E48" s="115"/>
      <c r="F48" s="115"/>
      <c r="G48" s="115"/>
      <c r="H48" s="115"/>
      <c r="I48" s="115"/>
      <c r="J48" s="115"/>
      <c r="K48" s="116"/>
      <c r="M48" s="15"/>
    </row>
    <row r="49" spans="1:13" s="14" customFormat="1" x14ac:dyDescent="0.25">
      <c r="A49" s="15"/>
      <c r="C49" s="65" t="s">
        <v>128</v>
      </c>
      <c r="D49" s="66"/>
      <c r="E49" s="66"/>
      <c r="F49" s="66"/>
      <c r="G49" s="66"/>
      <c r="H49" s="66"/>
      <c r="I49" s="66"/>
      <c r="J49" s="66"/>
      <c r="K49" s="67"/>
      <c r="M49" s="15"/>
    </row>
    <row r="50" spans="1:13" s="14" customFormat="1" x14ac:dyDescent="0.25">
      <c r="A50" s="15"/>
      <c r="C50" s="111" t="str">
        <f>VLOOKUP($G$13,Data!$A$3:$CJ$56,Data!AS1,FALSE)</f>
        <v>Q2. How has the ‘cost of living crisis’ changed your lifestyle? What are you doing more or less of now or do you expect to in the future? 
Let us know about any changes to the paid for media services you use, your shopping and working habits, your travel patterns, how often and when you socialise, and, more generally, how you spend your free time.
Please give as much detail as possible.</v>
      </c>
      <c r="D50" s="112"/>
      <c r="E50" s="112"/>
      <c r="F50" s="112"/>
      <c r="G50" s="112"/>
      <c r="H50" s="112"/>
      <c r="I50" s="112"/>
      <c r="J50" s="112"/>
      <c r="K50" s="113"/>
      <c r="M50" s="15"/>
    </row>
    <row r="51" spans="1:13" s="14" customFormat="1" x14ac:dyDescent="0.25">
      <c r="A51" s="15"/>
      <c r="C51" s="111"/>
      <c r="D51" s="112"/>
      <c r="E51" s="112"/>
      <c r="F51" s="112"/>
      <c r="G51" s="112"/>
      <c r="H51" s="112"/>
      <c r="I51" s="112"/>
      <c r="J51" s="112"/>
      <c r="K51" s="113"/>
      <c r="M51" s="15"/>
    </row>
    <row r="52" spans="1:13" s="14" customFormat="1" x14ac:dyDescent="0.25">
      <c r="A52" s="15"/>
      <c r="C52" s="111"/>
      <c r="D52" s="112"/>
      <c r="E52" s="112"/>
      <c r="F52" s="112"/>
      <c r="G52" s="112"/>
      <c r="H52" s="112"/>
      <c r="I52" s="112"/>
      <c r="J52" s="112"/>
      <c r="K52" s="113"/>
      <c r="M52" s="15"/>
    </row>
    <row r="53" spans="1:13" s="14" customFormat="1" x14ac:dyDescent="0.25">
      <c r="A53" s="15"/>
      <c r="C53" s="111"/>
      <c r="D53" s="112"/>
      <c r="E53" s="112"/>
      <c r="F53" s="112"/>
      <c r="G53" s="112"/>
      <c r="H53" s="112"/>
      <c r="I53" s="112"/>
      <c r="J53" s="112"/>
      <c r="K53" s="113"/>
      <c r="M53" s="15"/>
    </row>
    <row r="54" spans="1:13" s="14" customFormat="1" x14ac:dyDescent="0.25">
      <c r="A54" s="15"/>
      <c r="C54" s="111"/>
      <c r="D54" s="112"/>
      <c r="E54" s="112"/>
      <c r="F54" s="112"/>
      <c r="G54" s="112"/>
      <c r="H54" s="112"/>
      <c r="I54" s="112"/>
      <c r="J54" s="112"/>
      <c r="K54" s="113"/>
      <c r="M54" s="15"/>
    </row>
    <row r="55" spans="1:13" s="14" customFormat="1" x14ac:dyDescent="0.25">
      <c r="A55" s="15"/>
      <c r="C55" s="114"/>
      <c r="D55" s="115"/>
      <c r="E55" s="115"/>
      <c r="F55" s="115"/>
      <c r="G55" s="115"/>
      <c r="H55" s="115"/>
      <c r="I55" s="115"/>
      <c r="J55" s="115"/>
      <c r="K55" s="116"/>
      <c r="M55" s="15"/>
    </row>
    <row r="56" spans="1:13" s="14" customFormat="1" x14ac:dyDescent="0.25">
      <c r="A56" s="15"/>
      <c r="M56" s="15"/>
    </row>
    <row r="57" spans="1:13" s="14" customFormat="1" x14ac:dyDescent="0.25">
      <c r="A57" s="15"/>
      <c r="B57" s="15"/>
      <c r="C57" s="15"/>
      <c r="D57" s="15"/>
      <c r="E57" s="15"/>
      <c r="F57" s="15"/>
      <c r="G57" s="15"/>
      <c r="H57" s="15"/>
      <c r="I57" s="15"/>
      <c r="J57" s="15"/>
      <c r="K57" s="15"/>
      <c r="L57" s="15"/>
      <c r="M57" s="15"/>
    </row>
    <row r="58" spans="1:13" s="14" customFormat="1" x14ac:dyDescent="0.25">
      <c r="A58" s="15"/>
      <c r="B58" s="15"/>
      <c r="C58" s="15"/>
      <c r="D58" s="15"/>
      <c r="E58" s="15"/>
      <c r="F58" s="15"/>
      <c r="G58" s="15"/>
      <c r="H58" s="15"/>
      <c r="I58" s="15"/>
      <c r="J58" s="15"/>
      <c r="K58" s="15"/>
      <c r="L58" s="15"/>
      <c r="M58" s="15"/>
    </row>
    <row r="59" spans="1:13" s="14" customFormat="1" x14ac:dyDescent="0.25"/>
    <row r="60" spans="1:13" s="14" customFormat="1" x14ac:dyDescent="0.25"/>
    <row r="61" spans="1:13" s="14" customFormat="1" x14ac:dyDescent="0.25"/>
    <row r="62" spans="1:13" s="14" customFormat="1" x14ac:dyDescent="0.25"/>
    <row r="63" spans="1:13" s="14" customFormat="1" x14ac:dyDescent="0.25"/>
    <row r="64" spans="1:13"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sheetData>
  <sheetProtection sheet="1" objects="1" scenarios="1"/>
  <customSheetViews>
    <customSheetView guid="{A4A49F92-7498-413B-90D1-12A2F8F398B5}" scale="115" showPageBreaks="1" fitToPage="1" printArea="1" topLeftCell="A25">
      <pane xSplit="13" topLeftCell="N1" activePane="topRight" state="frozen"/>
      <selection pane="topRight" activeCell="A30" sqref="A30:XFD37"/>
      <pageMargins left="0.19685039370078741" right="0.15748031496062992" top="0.39370078740157483" bottom="0.43307086614173229" header="0.15748031496062992" footer="0.19685039370078741"/>
      <pageSetup scale="69" orientation="portrait" r:id="rId1"/>
    </customSheetView>
  </customSheetViews>
  <mergeCells count="45">
    <mergeCell ref="C41:K41"/>
    <mergeCell ref="C43:K48"/>
    <mergeCell ref="C50:K55"/>
    <mergeCell ref="C30:K31"/>
    <mergeCell ref="H39:K39"/>
    <mergeCell ref="E35:G35"/>
    <mergeCell ref="E36:G36"/>
    <mergeCell ref="D39:G39"/>
    <mergeCell ref="H36:I36"/>
    <mergeCell ref="D38:G38"/>
    <mergeCell ref="H38:K38"/>
    <mergeCell ref="C35:D35"/>
    <mergeCell ref="C36:D36"/>
    <mergeCell ref="J32:K32"/>
    <mergeCell ref="J33:K33"/>
    <mergeCell ref="H35:I35"/>
    <mergeCell ref="G13:K13"/>
    <mergeCell ref="C13:F13"/>
    <mergeCell ref="C20:K20"/>
    <mergeCell ref="C18:E18"/>
    <mergeCell ref="H18:J18"/>
    <mergeCell ref="C15:K16"/>
    <mergeCell ref="I21:K21"/>
    <mergeCell ref="C21:E21"/>
    <mergeCell ref="I26:K26"/>
    <mergeCell ref="C26:E26"/>
    <mergeCell ref="C33:D33"/>
    <mergeCell ref="G32:I32"/>
    <mergeCell ref="G33:I33"/>
    <mergeCell ref="E33:F33"/>
    <mergeCell ref="E32:F32"/>
    <mergeCell ref="C32:D32"/>
    <mergeCell ref="I23:K23"/>
    <mergeCell ref="F23:G23"/>
    <mergeCell ref="C25:K25"/>
    <mergeCell ref="F28:G28"/>
    <mergeCell ref="D28:E28"/>
    <mergeCell ref="F22:G22"/>
    <mergeCell ref="I28:K28"/>
    <mergeCell ref="I22:K22"/>
    <mergeCell ref="F27:G27"/>
    <mergeCell ref="I27:K27"/>
    <mergeCell ref="D22:E22"/>
    <mergeCell ref="D23:E23"/>
    <mergeCell ref="D27:E27"/>
  </mergeCells>
  <pageMargins left="0.19685039370078741" right="0.15748031496062992" top="0.39370078740157483" bottom="0.43307086614173229" header="0.15748031496062992" footer="0.19685039370078741"/>
  <pageSetup scale="6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Data!$A$3:$A$54</xm:f>
          </x14:formula1>
          <xm:sqref>G13:K13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V35"/>
  <sheetViews>
    <sheetView zoomScale="85" zoomScaleNormal="85" workbookViewId="0">
      <pane xSplit="1" ySplit="2" topLeftCell="V3" activePane="bottomRight" state="frozen"/>
      <selection pane="topRight" activeCell="B1" sqref="B1"/>
      <selection pane="bottomLeft" activeCell="A3" sqref="A3"/>
      <selection pane="bottomRight" activeCell="AE31" sqref="AE31"/>
    </sheetView>
  </sheetViews>
  <sheetFormatPr defaultRowHeight="15" x14ac:dyDescent="0.25"/>
  <cols>
    <col min="1" max="1" width="37.28515625" bestFit="1" customWidth="1"/>
    <col min="2" max="2" width="16.28515625" style="4" bestFit="1" customWidth="1"/>
    <col min="3" max="3" width="14.28515625" style="5" bestFit="1" customWidth="1"/>
    <col min="4" max="4" width="16.28515625" style="4" bestFit="1" customWidth="1"/>
    <col min="5" max="5" width="14.28515625" style="5" bestFit="1" customWidth="1"/>
    <col min="6" max="6" width="13.85546875" style="6" bestFit="1" customWidth="1"/>
    <col min="7" max="7" width="14.85546875" style="4" bestFit="1" customWidth="1"/>
    <col min="8" max="8" width="17.5703125" style="6" bestFit="1" customWidth="1"/>
    <col min="9" max="9" width="14.85546875" style="4" bestFit="1" customWidth="1"/>
    <col min="10" max="10" width="17.5703125" style="6" bestFit="1" customWidth="1"/>
    <col min="11" max="11" width="17.28515625" style="31" bestFit="1" customWidth="1"/>
    <col min="12" max="12" width="17.28515625" style="32" bestFit="1" customWidth="1"/>
    <col min="13" max="13" width="18" style="33" bestFit="1" customWidth="1"/>
    <col min="14" max="14" width="13.140625" style="1" bestFit="1" customWidth="1"/>
    <col min="15" max="15" width="14.28515625" bestFit="1" customWidth="1"/>
    <col min="16" max="16" width="18.140625" bestFit="1" customWidth="1"/>
    <col min="17" max="17" width="13.85546875" bestFit="1" customWidth="1"/>
    <col min="18" max="18" width="10.85546875" bestFit="1" customWidth="1"/>
    <col min="19" max="19" width="25.7109375" bestFit="1" customWidth="1"/>
    <col min="20" max="20" width="13.85546875" bestFit="1" customWidth="1"/>
    <col min="21" max="21" width="30.42578125" bestFit="1" customWidth="1"/>
    <col min="22" max="22" width="27.7109375" bestFit="1" customWidth="1"/>
    <col min="23" max="24" width="13" bestFit="1" customWidth="1"/>
    <col min="25" max="25" width="17" style="2" bestFit="1" customWidth="1"/>
    <col min="26" max="26" width="14.85546875" style="21" bestFit="1" customWidth="1"/>
    <col min="27" max="27" width="22.28515625" style="21" bestFit="1" customWidth="1"/>
    <col min="28" max="28" width="9.140625" style="26" customWidth="1"/>
    <col min="29" max="29" width="7.28515625" style="26" bestFit="1" customWidth="1"/>
    <col min="30" max="30" width="13.7109375" style="26" customWidth="1"/>
    <col min="31" max="31" width="12" style="26" bestFit="1" customWidth="1"/>
    <col min="32" max="32" width="7.28515625" style="26" bestFit="1" customWidth="1"/>
    <col min="33" max="33" width="8.7109375" style="26" customWidth="1"/>
    <col min="34" max="34" width="7.28515625" style="26" customWidth="1"/>
    <col min="35" max="35" width="7.42578125" style="26" customWidth="1"/>
    <col min="36" max="36" width="11.140625" customWidth="1"/>
    <col min="37" max="37" width="9.42578125" customWidth="1"/>
    <col min="38" max="38" width="7.7109375" customWidth="1"/>
    <col min="39" max="39" width="7.5703125" customWidth="1"/>
    <col min="40" max="40" width="7.140625" bestFit="1" customWidth="1"/>
    <col min="41" max="41" width="15" customWidth="1"/>
    <col min="42" max="42" width="52.5703125" style="1" customWidth="1"/>
    <col min="43" max="43" width="18.5703125" customWidth="1"/>
    <col min="44" max="45" width="22.140625" customWidth="1"/>
    <col min="46" max="48" width="2.7109375" bestFit="1" customWidth="1"/>
  </cols>
  <sheetData>
    <row r="1" spans="1:48" s="13" customFormat="1" ht="12" thickBot="1" x14ac:dyDescent="0.3">
      <c r="A1" s="13">
        <v>1</v>
      </c>
      <c r="B1" s="63">
        <f>A1+1</f>
        <v>2</v>
      </c>
      <c r="C1" s="63">
        <f t="shared" ref="C1:AV1" si="0">B1+1</f>
        <v>3</v>
      </c>
      <c r="D1" s="63">
        <f t="shared" si="0"/>
        <v>4</v>
      </c>
      <c r="E1" s="63">
        <f t="shared" si="0"/>
        <v>5</v>
      </c>
      <c r="F1" s="63">
        <f t="shared" si="0"/>
        <v>6</v>
      </c>
      <c r="G1" s="63">
        <f t="shared" si="0"/>
        <v>7</v>
      </c>
      <c r="H1" s="63">
        <f t="shared" si="0"/>
        <v>8</v>
      </c>
      <c r="I1" s="63">
        <f t="shared" si="0"/>
        <v>9</v>
      </c>
      <c r="J1" s="63">
        <f t="shared" si="0"/>
        <v>10</v>
      </c>
      <c r="K1" s="63">
        <f t="shared" si="0"/>
        <v>11</v>
      </c>
      <c r="L1" s="63">
        <f t="shared" si="0"/>
        <v>12</v>
      </c>
      <c r="M1" s="63">
        <f t="shared" si="0"/>
        <v>13</v>
      </c>
      <c r="N1" s="63">
        <f t="shared" si="0"/>
        <v>14</v>
      </c>
      <c r="O1" s="63">
        <f t="shared" si="0"/>
        <v>15</v>
      </c>
      <c r="P1" s="63">
        <f t="shared" si="0"/>
        <v>16</v>
      </c>
      <c r="Q1" s="63">
        <f t="shared" si="0"/>
        <v>17</v>
      </c>
      <c r="R1" s="63">
        <f t="shared" si="0"/>
        <v>18</v>
      </c>
      <c r="S1" s="63">
        <f t="shared" si="0"/>
        <v>19</v>
      </c>
      <c r="T1" s="63">
        <f t="shared" si="0"/>
        <v>20</v>
      </c>
      <c r="U1" s="63">
        <f t="shared" si="0"/>
        <v>21</v>
      </c>
      <c r="V1" s="63">
        <f t="shared" si="0"/>
        <v>22</v>
      </c>
      <c r="W1" s="63">
        <f t="shared" si="0"/>
        <v>23</v>
      </c>
      <c r="X1" s="63">
        <f t="shared" si="0"/>
        <v>24</v>
      </c>
      <c r="Y1" s="63">
        <f t="shared" si="0"/>
        <v>25</v>
      </c>
      <c r="Z1" s="63">
        <f t="shared" si="0"/>
        <v>26</v>
      </c>
      <c r="AA1" s="63">
        <f t="shared" si="0"/>
        <v>27</v>
      </c>
      <c r="AB1" s="63">
        <f t="shared" si="0"/>
        <v>28</v>
      </c>
      <c r="AC1" s="63">
        <f t="shared" si="0"/>
        <v>29</v>
      </c>
      <c r="AD1" s="63">
        <f t="shared" si="0"/>
        <v>30</v>
      </c>
      <c r="AE1" s="63">
        <f t="shared" si="0"/>
        <v>31</v>
      </c>
      <c r="AF1" s="63">
        <f t="shared" si="0"/>
        <v>32</v>
      </c>
      <c r="AG1" s="63">
        <f t="shared" si="0"/>
        <v>33</v>
      </c>
      <c r="AH1" s="63">
        <f t="shared" si="0"/>
        <v>34</v>
      </c>
      <c r="AI1" s="63">
        <f t="shared" si="0"/>
        <v>35</v>
      </c>
      <c r="AJ1" s="63">
        <f t="shared" si="0"/>
        <v>36</v>
      </c>
      <c r="AK1" s="63">
        <f t="shared" si="0"/>
        <v>37</v>
      </c>
      <c r="AL1" s="63">
        <f t="shared" si="0"/>
        <v>38</v>
      </c>
      <c r="AM1" s="63">
        <f t="shared" si="0"/>
        <v>39</v>
      </c>
      <c r="AN1" s="63">
        <f t="shared" si="0"/>
        <v>40</v>
      </c>
      <c r="AO1" s="63">
        <f t="shared" si="0"/>
        <v>41</v>
      </c>
      <c r="AP1" s="63">
        <f t="shared" si="0"/>
        <v>42</v>
      </c>
      <c r="AQ1" s="63">
        <f t="shared" si="0"/>
        <v>43</v>
      </c>
      <c r="AR1" s="63">
        <f t="shared" si="0"/>
        <v>44</v>
      </c>
      <c r="AS1" s="63">
        <f t="shared" si="0"/>
        <v>45</v>
      </c>
      <c r="AT1" s="63">
        <f t="shared" si="0"/>
        <v>46</v>
      </c>
      <c r="AU1" s="63">
        <f t="shared" si="0"/>
        <v>47</v>
      </c>
      <c r="AV1" s="63">
        <f t="shared" si="0"/>
        <v>48</v>
      </c>
    </row>
    <row r="2" spans="1:48" s="7" customFormat="1" ht="39.75" customHeight="1" thickBot="1" x14ac:dyDescent="0.3">
      <c r="A2" s="7" t="s">
        <v>8</v>
      </c>
      <c r="B2" s="8" t="s">
        <v>4</v>
      </c>
      <c r="C2" s="9" t="s">
        <v>5</v>
      </c>
      <c r="D2" s="8" t="s">
        <v>4</v>
      </c>
      <c r="E2" s="9" t="s">
        <v>5</v>
      </c>
      <c r="F2" s="7" t="s">
        <v>24</v>
      </c>
      <c r="G2" s="8" t="s">
        <v>6</v>
      </c>
      <c r="H2" s="10" t="s">
        <v>7</v>
      </c>
      <c r="I2" s="8" t="s">
        <v>6</v>
      </c>
      <c r="J2" s="10" t="s">
        <v>7</v>
      </c>
      <c r="K2" s="28"/>
      <c r="L2" s="29"/>
      <c r="M2" s="30"/>
      <c r="N2" s="18" t="s">
        <v>9</v>
      </c>
      <c r="O2" s="7" t="s">
        <v>10</v>
      </c>
      <c r="P2" s="7" t="s">
        <v>28</v>
      </c>
      <c r="Q2" s="7" t="s">
        <v>11</v>
      </c>
      <c r="R2" s="7" t="s">
        <v>12</v>
      </c>
      <c r="S2" s="7" t="s">
        <v>63</v>
      </c>
      <c r="T2" s="7" t="s">
        <v>13</v>
      </c>
      <c r="U2" s="7" t="s">
        <v>14</v>
      </c>
      <c r="V2" s="7" t="s">
        <v>15</v>
      </c>
      <c r="W2" s="7" t="s">
        <v>16</v>
      </c>
      <c r="X2" s="7" t="s">
        <v>17</v>
      </c>
      <c r="Y2" s="19" t="s">
        <v>33</v>
      </c>
      <c r="Z2" s="20" t="s">
        <v>37</v>
      </c>
      <c r="AA2" s="20" t="s">
        <v>105</v>
      </c>
      <c r="AB2" s="54"/>
      <c r="AC2" s="54"/>
      <c r="AD2" s="54"/>
      <c r="AE2" s="54"/>
      <c r="AF2" s="54"/>
      <c r="AG2" s="54"/>
      <c r="AH2" s="54"/>
      <c r="AI2" s="54"/>
      <c r="AJ2" s="55"/>
      <c r="AK2" s="55"/>
      <c r="AL2" s="55"/>
      <c r="AM2" s="55"/>
      <c r="AN2" s="55"/>
      <c r="AO2" s="55"/>
      <c r="AP2" s="18" t="s">
        <v>109</v>
      </c>
      <c r="AQ2" s="7" t="s">
        <v>120</v>
      </c>
      <c r="AR2" s="68" t="s">
        <v>129</v>
      </c>
      <c r="AS2" s="68" t="s">
        <v>129</v>
      </c>
    </row>
    <row r="3" spans="1:48" ht="18.75" x14ac:dyDescent="0.3">
      <c r="B3" s="130" t="s">
        <v>123</v>
      </c>
      <c r="C3" s="131"/>
      <c r="D3" s="130" t="s">
        <v>124</v>
      </c>
      <c r="E3" s="131"/>
      <c r="F3" s="3"/>
      <c r="G3" s="130" t="s">
        <v>123</v>
      </c>
      <c r="H3" s="131"/>
      <c r="I3" s="130" t="s">
        <v>124</v>
      </c>
      <c r="J3" s="131"/>
      <c r="K3" s="34"/>
      <c r="L3" s="35"/>
      <c r="M3" s="36"/>
      <c r="AB3" s="43"/>
      <c r="AC3" s="43"/>
      <c r="AD3" s="43"/>
      <c r="AE3" s="43"/>
      <c r="AF3" s="43"/>
      <c r="AG3" s="43"/>
      <c r="AH3" s="43"/>
      <c r="AI3" s="43"/>
      <c r="AJ3" s="43"/>
      <c r="AK3" s="43"/>
      <c r="AL3" s="43"/>
      <c r="AM3" s="43"/>
      <c r="AN3" s="43"/>
      <c r="AO3" s="43"/>
    </row>
    <row r="4" spans="1:48" x14ac:dyDescent="0.25">
      <c r="A4" s="25" t="s">
        <v>38</v>
      </c>
      <c r="B4" s="4">
        <v>38436</v>
      </c>
      <c r="C4" s="5">
        <v>38575</v>
      </c>
      <c r="D4" s="46" t="s">
        <v>56</v>
      </c>
      <c r="E4" s="48" t="s">
        <v>56</v>
      </c>
      <c r="G4" s="64" t="s">
        <v>125</v>
      </c>
      <c r="H4" s="47" t="s">
        <v>125</v>
      </c>
      <c r="I4" s="46" t="s">
        <v>56</v>
      </c>
      <c r="J4" s="47" t="s">
        <v>56</v>
      </c>
      <c r="K4" s="34"/>
      <c r="L4" s="35"/>
      <c r="M4" s="36"/>
      <c r="AB4" s="43"/>
      <c r="AC4" s="43"/>
      <c r="AD4" s="43"/>
      <c r="AE4" s="43"/>
      <c r="AF4" s="43"/>
      <c r="AG4" s="43"/>
      <c r="AH4" s="43"/>
      <c r="AI4" s="43"/>
      <c r="AJ4" s="43"/>
      <c r="AK4" s="43"/>
      <c r="AL4" s="43"/>
      <c r="AM4" s="43"/>
      <c r="AN4" s="43"/>
      <c r="AO4" s="43"/>
    </row>
    <row r="5" spans="1:48" x14ac:dyDescent="0.25">
      <c r="A5" s="25" t="s">
        <v>39</v>
      </c>
      <c r="B5" s="4">
        <v>39314</v>
      </c>
      <c r="C5" s="5">
        <v>39488</v>
      </c>
      <c r="D5" s="46" t="s">
        <v>56</v>
      </c>
      <c r="E5" s="48" t="s">
        <v>56</v>
      </c>
      <c r="G5" s="64" t="s">
        <v>125</v>
      </c>
      <c r="H5" s="47" t="s">
        <v>125</v>
      </c>
      <c r="I5" s="46" t="s">
        <v>56</v>
      </c>
      <c r="J5" s="47" t="s">
        <v>56</v>
      </c>
      <c r="K5" s="34"/>
      <c r="L5" s="35"/>
      <c r="M5" s="36"/>
      <c r="AB5" s="43"/>
      <c r="AC5" s="43"/>
      <c r="AD5" s="43"/>
      <c r="AE5" s="43"/>
      <c r="AF5" s="43"/>
      <c r="AG5" s="43"/>
      <c r="AH5" s="43"/>
      <c r="AI5" s="43"/>
      <c r="AJ5" s="43"/>
      <c r="AK5" s="43"/>
      <c r="AL5" s="43"/>
      <c r="AM5" s="43"/>
      <c r="AN5" s="43"/>
      <c r="AO5" s="43"/>
    </row>
    <row r="6" spans="1:48" x14ac:dyDescent="0.25">
      <c r="A6" t="s">
        <v>40</v>
      </c>
      <c r="B6" s="4">
        <v>40057</v>
      </c>
      <c r="C6" s="5">
        <v>40210</v>
      </c>
      <c r="D6" s="46" t="s">
        <v>56</v>
      </c>
      <c r="E6" s="48" t="s">
        <v>56</v>
      </c>
      <c r="G6" s="64" t="s">
        <v>125</v>
      </c>
      <c r="H6" s="47" t="s">
        <v>125</v>
      </c>
      <c r="I6" s="46" t="s">
        <v>56</v>
      </c>
      <c r="J6" s="47" t="s">
        <v>56</v>
      </c>
      <c r="K6" s="34"/>
      <c r="L6" s="35"/>
      <c r="M6" s="36"/>
      <c r="AB6" s="43"/>
      <c r="AC6" s="43"/>
      <c r="AD6" s="43"/>
      <c r="AE6" s="43"/>
      <c r="AF6" s="43"/>
      <c r="AG6" s="43"/>
      <c r="AH6" s="43"/>
      <c r="AI6" s="43"/>
      <c r="AJ6" s="43"/>
      <c r="AK6" s="43"/>
      <c r="AL6" s="43"/>
      <c r="AM6" s="43"/>
      <c r="AN6" s="43"/>
      <c r="AO6" s="43"/>
    </row>
    <row r="7" spans="1:48" x14ac:dyDescent="0.25">
      <c r="A7" t="s">
        <v>41</v>
      </c>
      <c r="B7" s="4">
        <v>40725</v>
      </c>
      <c r="C7" s="5">
        <v>40878</v>
      </c>
      <c r="D7" s="46" t="s">
        <v>56</v>
      </c>
      <c r="E7" s="48" t="s">
        <v>56</v>
      </c>
      <c r="G7" s="64" t="s">
        <v>125</v>
      </c>
      <c r="H7" s="47" t="s">
        <v>125</v>
      </c>
      <c r="I7" s="46" t="s">
        <v>56</v>
      </c>
      <c r="J7" s="47" t="s">
        <v>56</v>
      </c>
      <c r="K7" s="34"/>
      <c r="L7" s="35"/>
      <c r="M7" s="36"/>
      <c r="AB7" s="43"/>
      <c r="AC7" s="43"/>
      <c r="AD7" s="43"/>
      <c r="AE7" s="43"/>
      <c r="AF7" s="43"/>
      <c r="AG7" s="43"/>
      <c r="AH7" s="43"/>
      <c r="AI7" s="43"/>
      <c r="AJ7" s="43"/>
      <c r="AK7" s="43"/>
      <c r="AL7" s="43"/>
      <c r="AM7" s="43"/>
      <c r="AN7" s="43"/>
      <c r="AO7" s="43"/>
    </row>
    <row r="8" spans="1:48" x14ac:dyDescent="0.25">
      <c r="A8" t="s">
        <v>42</v>
      </c>
      <c r="B8" s="4">
        <v>41456</v>
      </c>
      <c r="C8" s="5">
        <v>41579</v>
      </c>
      <c r="D8" s="46" t="s">
        <v>56</v>
      </c>
      <c r="E8" s="48" t="s">
        <v>56</v>
      </c>
      <c r="G8" s="64" t="s">
        <v>125</v>
      </c>
      <c r="H8" s="47" t="s">
        <v>125</v>
      </c>
      <c r="I8" s="46" t="s">
        <v>56</v>
      </c>
      <c r="J8" s="47" t="s">
        <v>56</v>
      </c>
      <c r="K8" s="34"/>
      <c r="L8" s="35"/>
      <c r="M8" s="36"/>
      <c r="AB8" s="43"/>
      <c r="AC8" s="43"/>
      <c r="AD8" s="43"/>
      <c r="AE8" s="43"/>
      <c r="AF8" s="43"/>
      <c r="AG8" s="43"/>
      <c r="AH8" s="43"/>
      <c r="AI8" s="43"/>
      <c r="AJ8" s="43"/>
      <c r="AK8" s="43"/>
      <c r="AL8" s="43"/>
      <c r="AM8" s="43"/>
      <c r="AN8" s="43"/>
      <c r="AO8" s="43"/>
    </row>
    <row r="9" spans="1:48" x14ac:dyDescent="0.25">
      <c r="A9" t="s">
        <v>43</v>
      </c>
      <c r="B9" s="4">
        <v>42036</v>
      </c>
      <c r="C9" s="5">
        <v>42156</v>
      </c>
      <c r="D9" s="46" t="s">
        <v>56</v>
      </c>
      <c r="E9" s="48" t="s">
        <v>56</v>
      </c>
      <c r="G9" s="64" t="s">
        <v>125</v>
      </c>
      <c r="H9" s="47" t="s">
        <v>125</v>
      </c>
      <c r="I9" s="46" t="s">
        <v>56</v>
      </c>
      <c r="J9" s="47" t="s">
        <v>56</v>
      </c>
      <c r="K9" s="34"/>
      <c r="L9" s="35"/>
      <c r="M9" s="36"/>
      <c r="N9" s="1" t="s">
        <v>108</v>
      </c>
      <c r="AB9" s="43"/>
      <c r="AC9" s="43"/>
      <c r="AD9" s="43"/>
      <c r="AE9" s="43"/>
      <c r="AF9" s="43"/>
      <c r="AG9" s="43"/>
      <c r="AH9" s="43"/>
      <c r="AI9" s="43"/>
      <c r="AJ9" s="43"/>
      <c r="AK9" s="43"/>
      <c r="AL9" s="43"/>
      <c r="AM9" s="43"/>
      <c r="AN9" s="43"/>
      <c r="AO9" s="43"/>
    </row>
    <row r="10" spans="1:48" x14ac:dyDescent="0.25">
      <c r="A10" t="s">
        <v>44</v>
      </c>
      <c r="B10" s="4">
        <v>42388</v>
      </c>
      <c r="C10" s="5">
        <v>42477</v>
      </c>
      <c r="D10" s="46" t="s">
        <v>56</v>
      </c>
      <c r="E10" s="48" t="s">
        <v>56</v>
      </c>
      <c r="G10" s="4">
        <v>42389</v>
      </c>
      <c r="H10" s="6">
        <v>42498</v>
      </c>
      <c r="I10" s="46" t="s">
        <v>56</v>
      </c>
      <c r="J10" s="47" t="s">
        <v>56</v>
      </c>
      <c r="K10" s="34"/>
      <c r="L10" s="35"/>
      <c r="M10" s="36"/>
      <c r="N10" s="1" t="s">
        <v>64</v>
      </c>
      <c r="O10" t="s">
        <v>54</v>
      </c>
      <c r="P10" t="s">
        <v>53</v>
      </c>
      <c r="Q10" t="s">
        <v>77</v>
      </c>
      <c r="R10" t="s">
        <v>72</v>
      </c>
      <c r="S10" s="27">
        <v>42430</v>
      </c>
      <c r="T10" t="s">
        <v>87</v>
      </c>
      <c r="U10" t="s">
        <v>55</v>
      </c>
      <c r="V10" s="50" t="s">
        <v>56</v>
      </c>
      <c r="W10" s="27">
        <v>42461</v>
      </c>
      <c r="X10" s="27">
        <v>42430</v>
      </c>
      <c r="Y10" s="2" t="s">
        <v>98</v>
      </c>
      <c r="Z10" s="21">
        <v>5285</v>
      </c>
      <c r="AA10" s="21">
        <v>49241</v>
      </c>
      <c r="AB10" s="43"/>
      <c r="AC10" s="43"/>
      <c r="AD10" s="43"/>
      <c r="AE10" s="43"/>
      <c r="AF10" s="43"/>
      <c r="AG10" s="43"/>
      <c r="AH10" s="43"/>
      <c r="AI10" s="43"/>
      <c r="AJ10" s="43"/>
      <c r="AK10" s="43"/>
      <c r="AL10" s="43"/>
      <c r="AM10" s="43"/>
      <c r="AN10" s="43"/>
      <c r="AO10" s="43"/>
    </row>
    <row r="11" spans="1:48" x14ac:dyDescent="0.25">
      <c r="A11" t="s">
        <v>45</v>
      </c>
      <c r="B11" s="4">
        <v>42752</v>
      </c>
      <c r="C11" s="5">
        <v>42841</v>
      </c>
      <c r="D11" s="46" t="s">
        <v>56</v>
      </c>
      <c r="E11" s="48" t="s">
        <v>56</v>
      </c>
      <c r="G11" s="4">
        <v>42753</v>
      </c>
      <c r="H11" s="6">
        <v>42860</v>
      </c>
      <c r="I11" s="46" t="s">
        <v>56</v>
      </c>
      <c r="J11" s="47" t="s">
        <v>56</v>
      </c>
      <c r="K11" s="34"/>
      <c r="L11" s="35"/>
      <c r="M11" s="36"/>
      <c r="N11" s="1" t="s">
        <v>54</v>
      </c>
      <c r="O11" t="s">
        <v>84</v>
      </c>
      <c r="P11" t="s">
        <v>57</v>
      </c>
      <c r="Q11" t="s">
        <v>79</v>
      </c>
      <c r="R11" t="s">
        <v>73</v>
      </c>
      <c r="S11" s="27">
        <v>42795</v>
      </c>
      <c r="T11" t="s">
        <v>86</v>
      </c>
      <c r="U11" t="s">
        <v>91</v>
      </c>
      <c r="V11" s="50" t="s">
        <v>56</v>
      </c>
      <c r="W11" t="s">
        <v>96</v>
      </c>
      <c r="X11" s="27">
        <v>42795</v>
      </c>
      <c r="Y11" s="2" t="s">
        <v>99</v>
      </c>
      <c r="Z11" s="21">
        <v>6167</v>
      </c>
      <c r="AA11" s="21">
        <v>50529</v>
      </c>
      <c r="AB11" s="43"/>
      <c r="AC11" s="43"/>
      <c r="AD11" s="43"/>
      <c r="AE11" s="43"/>
      <c r="AF11" s="43"/>
      <c r="AG11" s="43"/>
      <c r="AH11" s="43"/>
      <c r="AI11" s="43"/>
      <c r="AJ11" s="43"/>
      <c r="AK11" s="43"/>
      <c r="AL11" s="43"/>
      <c r="AM11" s="43"/>
      <c r="AN11" s="43"/>
      <c r="AO11" s="43"/>
    </row>
    <row r="12" spans="1:48" x14ac:dyDescent="0.25">
      <c r="A12" s="25" t="s">
        <v>46</v>
      </c>
      <c r="B12" s="4">
        <v>43118</v>
      </c>
      <c r="C12" s="5">
        <v>43205</v>
      </c>
      <c r="D12" s="46" t="s">
        <v>56</v>
      </c>
      <c r="E12" s="48" t="s">
        <v>56</v>
      </c>
      <c r="G12" s="4">
        <v>43117</v>
      </c>
      <c r="H12" s="6">
        <v>43225</v>
      </c>
      <c r="I12" s="46" t="s">
        <v>56</v>
      </c>
      <c r="J12" s="47" t="s">
        <v>56</v>
      </c>
      <c r="K12" s="34"/>
      <c r="L12" s="35"/>
      <c r="M12" s="36"/>
      <c r="N12" s="1" t="s">
        <v>65</v>
      </c>
      <c r="O12" t="s">
        <v>65</v>
      </c>
      <c r="P12" t="s">
        <v>58</v>
      </c>
      <c r="Q12" t="s">
        <v>78</v>
      </c>
      <c r="R12" t="s">
        <v>74</v>
      </c>
      <c r="S12" s="27">
        <v>43132</v>
      </c>
      <c r="T12" t="s">
        <v>88</v>
      </c>
      <c r="U12" t="s">
        <v>92</v>
      </c>
      <c r="V12" s="50" t="s">
        <v>56</v>
      </c>
      <c r="W12" t="s">
        <v>97</v>
      </c>
      <c r="X12" t="s">
        <v>69</v>
      </c>
      <c r="Y12" s="2" t="s">
        <v>100</v>
      </c>
      <c r="Z12" s="21">
        <v>6224</v>
      </c>
      <c r="AA12" s="21">
        <v>51195</v>
      </c>
      <c r="AB12" s="43"/>
      <c r="AC12" s="43"/>
      <c r="AD12" s="43"/>
      <c r="AE12" s="43"/>
      <c r="AF12" s="43"/>
      <c r="AG12" s="43"/>
      <c r="AH12" s="43"/>
      <c r="AI12" s="43"/>
      <c r="AJ12" s="43"/>
      <c r="AK12" s="43"/>
      <c r="AL12" s="43"/>
      <c r="AM12" s="43"/>
      <c r="AN12" s="43"/>
      <c r="AO12" s="43"/>
    </row>
    <row r="13" spans="1:48" x14ac:dyDescent="0.25">
      <c r="A13" s="25" t="s">
        <v>47</v>
      </c>
      <c r="B13" s="4">
        <v>43480</v>
      </c>
      <c r="C13" s="5">
        <v>43569</v>
      </c>
      <c r="D13" s="46" t="s">
        <v>56</v>
      </c>
      <c r="E13" s="48" t="s">
        <v>56</v>
      </c>
      <c r="G13" s="4">
        <v>43481</v>
      </c>
      <c r="H13" s="6">
        <v>43591</v>
      </c>
      <c r="I13" s="46" t="s">
        <v>56</v>
      </c>
      <c r="J13" s="47" t="s">
        <v>56</v>
      </c>
      <c r="K13" s="34"/>
      <c r="L13" s="35"/>
      <c r="M13" s="36"/>
      <c r="N13" s="1" t="s">
        <v>66</v>
      </c>
      <c r="O13" t="s">
        <v>66</v>
      </c>
      <c r="P13" t="s">
        <v>59</v>
      </c>
      <c r="Q13" t="s">
        <v>81</v>
      </c>
      <c r="R13" t="s">
        <v>75</v>
      </c>
      <c r="S13" s="27">
        <v>43525</v>
      </c>
      <c r="T13" t="s">
        <v>89</v>
      </c>
      <c r="U13" t="s">
        <v>93</v>
      </c>
      <c r="V13" s="50"/>
      <c r="W13" s="27">
        <v>43556</v>
      </c>
      <c r="Y13" s="2" t="s">
        <v>101</v>
      </c>
      <c r="Z13" s="21">
        <v>6355</v>
      </c>
      <c r="AA13" s="21">
        <v>50300</v>
      </c>
      <c r="AB13" s="43"/>
      <c r="AC13" s="43"/>
      <c r="AD13" s="43"/>
      <c r="AE13" s="43"/>
      <c r="AF13" s="43"/>
      <c r="AG13" s="43"/>
      <c r="AH13" s="43"/>
      <c r="AI13" s="43"/>
      <c r="AJ13" s="43"/>
      <c r="AK13" s="43"/>
      <c r="AL13" s="43"/>
      <c r="AM13" s="43"/>
      <c r="AN13" s="43"/>
      <c r="AO13" s="43"/>
      <c r="AR13" t="s">
        <v>130</v>
      </c>
      <c r="AS13" s="69" t="s">
        <v>131</v>
      </c>
    </row>
    <row r="14" spans="1:48" x14ac:dyDescent="0.25">
      <c r="A14" t="s">
        <v>48</v>
      </c>
      <c r="B14" s="4">
        <v>43844</v>
      </c>
      <c r="C14" s="5">
        <v>43948</v>
      </c>
      <c r="D14" s="46" t="s">
        <v>56</v>
      </c>
      <c r="E14" s="48" t="s">
        <v>56</v>
      </c>
      <c r="G14" s="4">
        <v>43845</v>
      </c>
      <c r="H14" s="6">
        <v>43913</v>
      </c>
      <c r="I14" s="46" t="s">
        <v>56</v>
      </c>
      <c r="J14" s="47" t="s">
        <v>56</v>
      </c>
      <c r="K14" s="34"/>
      <c r="L14" s="35"/>
      <c r="M14" s="36"/>
      <c r="N14" s="1" t="s">
        <v>67</v>
      </c>
      <c r="O14" t="s">
        <v>67</v>
      </c>
      <c r="P14" t="s">
        <v>60</v>
      </c>
      <c r="Q14" t="s">
        <v>80</v>
      </c>
      <c r="R14" t="s">
        <v>76</v>
      </c>
      <c r="S14" s="27">
        <v>43891</v>
      </c>
      <c r="T14" t="s">
        <v>90</v>
      </c>
      <c r="U14" t="s">
        <v>94</v>
      </c>
      <c r="V14" s="50"/>
      <c r="W14" s="27">
        <v>43922</v>
      </c>
      <c r="X14" t="s">
        <v>70</v>
      </c>
      <c r="Y14" s="2" t="s">
        <v>102</v>
      </c>
      <c r="Z14" s="21">
        <v>4130</v>
      </c>
      <c r="AA14" s="21">
        <v>50335</v>
      </c>
      <c r="AB14" s="43"/>
      <c r="AC14" s="43"/>
      <c r="AD14" s="43"/>
      <c r="AE14" s="43"/>
      <c r="AF14" s="43"/>
      <c r="AG14" s="43"/>
      <c r="AH14" s="43"/>
      <c r="AI14" s="43"/>
      <c r="AJ14" s="43"/>
      <c r="AK14" s="43"/>
      <c r="AL14" s="43"/>
      <c r="AM14" s="43"/>
      <c r="AN14" s="43"/>
      <c r="AO14" s="43"/>
      <c r="AP14" s="1" t="s">
        <v>118</v>
      </c>
      <c r="AR14" t="s">
        <v>132</v>
      </c>
      <c r="AS14" s="69" t="s">
        <v>133</v>
      </c>
    </row>
    <row r="15" spans="1:48" x14ac:dyDescent="0.25">
      <c r="A15" t="s">
        <v>49</v>
      </c>
      <c r="B15" s="4">
        <v>43844</v>
      </c>
      <c r="C15" s="5">
        <v>43948</v>
      </c>
      <c r="D15" s="46" t="s">
        <v>56</v>
      </c>
      <c r="E15" s="48" t="s">
        <v>56</v>
      </c>
      <c r="G15" s="4">
        <v>43908</v>
      </c>
      <c r="H15" s="6">
        <v>43937</v>
      </c>
      <c r="I15" s="46" t="s">
        <v>56</v>
      </c>
      <c r="J15" s="47" t="s">
        <v>56</v>
      </c>
      <c r="K15" s="46"/>
      <c r="L15" s="47"/>
      <c r="M15" s="48"/>
      <c r="N15" s="49" t="s">
        <v>56</v>
      </c>
      <c r="O15" s="50" t="s">
        <v>56</v>
      </c>
      <c r="P15" s="50" t="s">
        <v>56</v>
      </c>
      <c r="Q15" s="50" t="s">
        <v>56</v>
      </c>
      <c r="R15" s="50" t="s">
        <v>56</v>
      </c>
      <c r="S15" s="50" t="s">
        <v>56</v>
      </c>
      <c r="T15" s="50" t="s">
        <v>56</v>
      </c>
      <c r="U15" s="50" t="s">
        <v>56</v>
      </c>
      <c r="V15" s="50" t="s">
        <v>56</v>
      </c>
      <c r="W15" s="50" t="s">
        <v>56</v>
      </c>
      <c r="X15" s="50" t="s">
        <v>56</v>
      </c>
      <c r="Y15" s="51" t="s">
        <v>56</v>
      </c>
      <c r="Z15" s="21">
        <v>2253</v>
      </c>
      <c r="AA15" s="53" t="s">
        <v>56</v>
      </c>
      <c r="AB15" s="43"/>
      <c r="AC15" s="43"/>
      <c r="AD15" s="43"/>
      <c r="AE15" s="43"/>
      <c r="AF15" s="43"/>
      <c r="AG15" s="43"/>
      <c r="AH15" s="43"/>
      <c r="AI15" s="43"/>
      <c r="AJ15" s="43"/>
      <c r="AK15" s="43"/>
      <c r="AL15" s="43"/>
      <c r="AM15" s="43"/>
      <c r="AN15" s="43"/>
      <c r="AO15" s="43"/>
      <c r="AP15" s="1" t="s">
        <v>117</v>
      </c>
      <c r="AR15" t="s">
        <v>132</v>
      </c>
      <c r="AS15" s="69" t="s">
        <v>133</v>
      </c>
    </row>
    <row r="16" spans="1:48" x14ac:dyDescent="0.25">
      <c r="A16" t="s">
        <v>115</v>
      </c>
      <c r="B16" s="4">
        <v>44210</v>
      </c>
      <c r="C16" s="5">
        <v>44253</v>
      </c>
      <c r="D16" s="46" t="s">
        <v>56</v>
      </c>
      <c r="E16" s="48" t="s">
        <v>56</v>
      </c>
      <c r="G16" s="4">
        <v>44211</v>
      </c>
      <c r="H16" s="6">
        <v>44265</v>
      </c>
      <c r="I16" s="46" t="s">
        <v>56</v>
      </c>
      <c r="J16" s="47" t="s">
        <v>56</v>
      </c>
      <c r="K16" s="46"/>
      <c r="L16" s="47"/>
      <c r="M16" s="48"/>
      <c r="N16" s="49" t="s">
        <v>56</v>
      </c>
      <c r="O16" s="50" t="s">
        <v>56</v>
      </c>
      <c r="P16" s="50" t="s">
        <v>56</v>
      </c>
      <c r="Q16" s="50" t="s">
        <v>56</v>
      </c>
      <c r="R16" s="50" t="s">
        <v>56</v>
      </c>
      <c r="S16" s="50" t="s">
        <v>56</v>
      </c>
      <c r="T16" s="50" t="s">
        <v>56</v>
      </c>
      <c r="U16" s="50" t="s">
        <v>56</v>
      </c>
      <c r="V16" s="50" t="s">
        <v>56</v>
      </c>
      <c r="W16" s="52" t="s">
        <v>56</v>
      </c>
      <c r="X16" s="52" t="s">
        <v>56</v>
      </c>
      <c r="Y16" s="52" t="s">
        <v>56</v>
      </c>
      <c r="Z16" s="21">
        <v>2129</v>
      </c>
      <c r="AA16" s="53" t="s">
        <v>56</v>
      </c>
      <c r="AB16" s="43"/>
      <c r="AC16" s="43"/>
      <c r="AD16" s="43"/>
      <c r="AE16" s="43"/>
      <c r="AF16" s="43"/>
      <c r="AG16" s="43"/>
      <c r="AH16" s="43"/>
      <c r="AI16" s="43"/>
      <c r="AJ16" s="43"/>
      <c r="AK16" s="43"/>
      <c r="AL16" s="43"/>
      <c r="AM16" s="43"/>
      <c r="AN16" s="43"/>
      <c r="AO16" s="43"/>
      <c r="AP16" s="1" t="s">
        <v>113</v>
      </c>
      <c r="AR16" t="s">
        <v>134</v>
      </c>
    </row>
    <row r="17" spans="1:45" x14ac:dyDescent="0.25">
      <c r="A17" t="s">
        <v>50</v>
      </c>
      <c r="B17" s="46" t="s">
        <v>56</v>
      </c>
      <c r="C17" s="48" t="s">
        <v>56</v>
      </c>
      <c r="D17" s="4">
        <v>44368</v>
      </c>
      <c r="E17" s="5">
        <v>44424</v>
      </c>
      <c r="G17" s="46" t="s">
        <v>56</v>
      </c>
      <c r="H17" s="47" t="s">
        <v>56</v>
      </c>
      <c r="I17" s="4">
        <v>44369</v>
      </c>
      <c r="J17" s="6">
        <v>44808</v>
      </c>
      <c r="K17" s="46"/>
      <c r="L17" s="47"/>
      <c r="M17" s="48"/>
      <c r="N17" s="49" t="s">
        <v>56</v>
      </c>
      <c r="O17" s="50" t="s">
        <v>56</v>
      </c>
      <c r="P17" s="50" t="s">
        <v>56</v>
      </c>
      <c r="Q17" s="50" t="s">
        <v>56</v>
      </c>
      <c r="R17" s="50" t="s">
        <v>56</v>
      </c>
      <c r="S17" s="50" t="s">
        <v>56</v>
      </c>
      <c r="T17" s="50" t="s">
        <v>56</v>
      </c>
      <c r="U17" s="50" t="s">
        <v>56</v>
      </c>
      <c r="V17" s="50" t="s">
        <v>56</v>
      </c>
      <c r="W17" s="52" t="s">
        <v>56</v>
      </c>
      <c r="X17" s="52" t="s">
        <v>56</v>
      </c>
      <c r="Y17" s="52" t="s">
        <v>56</v>
      </c>
      <c r="Z17" s="21">
        <v>4104</v>
      </c>
      <c r="AA17" s="53" t="s">
        <v>56</v>
      </c>
      <c r="AB17" s="43"/>
      <c r="AC17" s="43"/>
      <c r="AD17" s="43"/>
      <c r="AE17" s="43"/>
      <c r="AF17" s="43"/>
      <c r="AG17" s="43"/>
      <c r="AH17" s="43"/>
      <c r="AI17" s="43"/>
      <c r="AJ17" s="43"/>
      <c r="AK17" s="43"/>
      <c r="AL17" s="43"/>
      <c r="AM17" s="43"/>
      <c r="AN17" s="43"/>
      <c r="AO17" s="43"/>
      <c r="AP17" s="1" t="s">
        <v>116</v>
      </c>
      <c r="AR17" t="s">
        <v>134</v>
      </c>
    </row>
    <row r="18" spans="1:45" x14ac:dyDescent="0.25">
      <c r="A18" t="s">
        <v>104</v>
      </c>
      <c r="B18" s="46" t="s">
        <v>56</v>
      </c>
      <c r="C18" s="48" t="s">
        <v>56</v>
      </c>
      <c r="D18" s="4">
        <v>44368</v>
      </c>
      <c r="E18" s="5">
        <v>44424</v>
      </c>
      <c r="G18" s="46" t="s">
        <v>56</v>
      </c>
      <c r="H18" s="47" t="s">
        <v>56</v>
      </c>
      <c r="I18" s="4">
        <v>44369</v>
      </c>
      <c r="J18" s="6">
        <v>44808</v>
      </c>
      <c r="K18" s="34"/>
      <c r="L18" s="35"/>
      <c r="M18" s="36"/>
      <c r="N18" s="1" t="s">
        <v>68</v>
      </c>
      <c r="O18" t="s">
        <v>85</v>
      </c>
      <c r="P18" t="s">
        <v>61</v>
      </c>
      <c r="Q18" t="s">
        <v>82</v>
      </c>
      <c r="R18" t="s">
        <v>19</v>
      </c>
      <c r="T18" t="s">
        <v>90</v>
      </c>
      <c r="U18" t="s">
        <v>95</v>
      </c>
      <c r="W18" s="27">
        <v>44378</v>
      </c>
      <c r="X18" t="s">
        <v>71</v>
      </c>
      <c r="Y18" s="2" t="s">
        <v>103</v>
      </c>
      <c r="Z18" s="21">
        <v>4104</v>
      </c>
      <c r="AA18" s="21">
        <v>37322</v>
      </c>
      <c r="AB18" s="43"/>
      <c r="AC18" s="43"/>
      <c r="AD18" s="43"/>
      <c r="AE18" s="43"/>
      <c r="AF18" s="43"/>
      <c r="AG18" s="43"/>
      <c r="AH18" s="43"/>
      <c r="AI18" s="43"/>
      <c r="AJ18" s="43"/>
      <c r="AK18" s="43"/>
      <c r="AL18" s="43"/>
      <c r="AM18" s="43"/>
      <c r="AN18" s="43"/>
      <c r="AO18" s="43"/>
      <c r="AP18" s="1" t="s">
        <v>114</v>
      </c>
      <c r="AR18" t="s">
        <v>156</v>
      </c>
      <c r="AS18" t="s">
        <v>156</v>
      </c>
    </row>
    <row r="19" spans="1:45" x14ac:dyDescent="0.25">
      <c r="A19" t="s">
        <v>51</v>
      </c>
      <c r="B19" s="4">
        <v>44572</v>
      </c>
      <c r="C19" s="5">
        <v>44628</v>
      </c>
      <c r="D19" s="46" t="s">
        <v>56</v>
      </c>
      <c r="E19" s="48" t="s">
        <v>56</v>
      </c>
      <c r="F19" s="6">
        <v>44649</v>
      </c>
      <c r="G19" s="4">
        <v>44573</v>
      </c>
      <c r="H19" s="6">
        <v>44640</v>
      </c>
      <c r="K19" s="46"/>
      <c r="L19" s="47"/>
      <c r="M19" s="48"/>
      <c r="N19" s="49" t="s">
        <v>56</v>
      </c>
      <c r="O19" s="50" t="s">
        <v>56</v>
      </c>
      <c r="P19" s="50" t="s">
        <v>56</v>
      </c>
      <c r="Q19" s="50" t="s">
        <v>56</v>
      </c>
      <c r="R19" s="50" t="s">
        <v>56</v>
      </c>
      <c r="S19" s="50" t="s">
        <v>56</v>
      </c>
      <c r="T19" s="50" t="s">
        <v>56</v>
      </c>
      <c r="U19" s="50" t="s">
        <v>56</v>
      </c>
      <c r="V19" s="50" t="s">
        <v>56</v>
      </c>
      <c r="W19" s="50" t="s">
        <v>56</v>
      </c>
      <c r="X19" s="50" t="s">
        <v>56</v>
      </c>
      <c r="Y19" s="51" t="s">
        <v>56</v>
      </c>
      <c r="Z19" s="21">
        <v>3252</v>
      </c>
      <c r="AA19" s="53" t="s">
        <v>56</v>
      </c>
      <c r="AB19" s="43"/>
      <c r="AC19" s="43"/>
      <c r="AD19" s="43"/>
      <c r="AE19" s="43"/>
      <c r="AF19" s="43"/>
      <c r="AG19" s="43"/>
      <c r="AH19" s="43"/>
      <c r="AI19" s="43"/>
      <c r="AJ19" s="43"/>
      <c r="AK19" s="43"/>
      <c r="AL19" s="43"/>
      <c r="AM19" s="43"/>
      <c r="AN19" s="43"/>
      <c r="AO19" s="43"/>
      <c r="AP19" s="1" t="s">
        <v>111</v>
      </c>
      <c r="AR19" t="s">
        <v>135</v>
      </c>
      <c r="AS19" t="s">
        <v>136</v>
      </c>
    </row>
    <row r="20" spans="1:45" x14ac:dyDescent="0.25">
      <c r="A20" t="s">
        <v>52</v>
      </c>
      <c r="B20" s="4">
        <v>44572</v>
      </c>
      <c r="C20" s="5">
        <v>44628</v>
      </c>
      <c r="D20" s="4">
        <v>44368</v>
      </c>
      <c r="E20" s="5">
        <v>44424</v>
      </c>
      <c r="G20" s="4">
        <v>44573</v>
      </c>
      <c r="H20" s="6">
        <v>44640</v>
      </c>
      <c r="I20" s="4">
        <v>44369</v>
      </c>
      <c r="J20" s="6">
        <v>44443</v>
      </c>
      <c r="K20" s="34"/>
      <c r="L20" s="35"/>
      <c r="M20" s="36"/>
      <c r="N20" s="1" t="s">
        <v>18</v>
      </c>
      <c r="O20" t="s">
        <v>31</v>
      </c>
      <c r="P20" t="s">
        <v>32</v>
      </c>
      <c r="Q20" t="s">
        <v>83</v>
      </c>
      <c r="R20" t="s">
        <v>19</v>
      </c>
      <c r="S20" t="s">
        <v>20</v>
      </c>
      <c r="T20" t="s">
        <v>107</v>
      </c>
      <c r="U20" t="s">
        <v>21</v>
      </c>
      <c r="V20" t="s">
        <v>22</v>
      </c>
      <c r="W20" s="27">
        <v>44378</v>
      </c>
      <c r="X20" t="s">
        <v>23</v>
      </c>
      <c r="Y20" s="2" t="s">
        <v>34</v>
      </c>
      <c r="Z20" s="21">
        <f>Z17+Z19</f>
        <v>7356</v>
      </c>
      <c r="AA20" s="21">
        <v>42318</v>
      </c>
      <c r="AB20" s="43"/>
      <c r="AC20" s="43"/>
      <c r="AD20" s="43"/>
      <c r="AE20" s="43"/>
      <c r="AF20" s="43"/>
      <c r="AG20" s="43"/>
      <c r="AH20" s="43"/>
      <c r="AI20" s="43"/>
      <c r="AJ20" s="43"/>
      <c r="AK20" s="43"/>
      <c r="AL20" s="43"/>
      <c r="AM20" s="43"/>
      <c r="AN20" s="43"/>
      <c r="AO20" s="43"/>
      <c r="AP20" s="1" t="s">
        <v>110</v>
      </c>
      <c r="AR20" t="s">
        <v>156</v>
      </c>
      <c r="AS20" t="s">
        <v>156</v>
      </c>
    </row>
    <row r="21" spans="1:45" x14ac:dyDescent="0.25">
      <c r="A21" t="s">
        <v>62</v>
      </c>
      <c r="B21" s="46" t="s">
        <v>56</v>
      </c>
      <c r="C21" s="48" t="s">
        <v>56</v>
      </c>
      <c r="D21" s="4">
        <v>44805</v>
      </c>
      <c r="E21" s="5">
        <v>44871</v>
      </c>
      <c r="G21" s="46" t="s">
        <v>56</v>
      </c>
      <c r="H21" s="47" t="s">
        <v>56</v>
      </c>
      <c r="I21" s="4">
        <v>44806</v>
      </c>
      <c r="J21" s="6">
        <v>44881</v>
      </c>
      <c r="K21" s="46"/>
      <c r="L21" s="47"/>
      <c r="M21" s="48"/>
      <c r="N21" s="49" t="s">
        <v>56</v>
      </c>
      <c r="O21" s="50" t="s">
        <v>56</v>
      </c>
      <c r="P21" s="50" t="s">
        <v>56</v>
      </c>
      <c r="Q21" s="50" t="s">
        <v>56</v>
      </c>
      <c r="R21" s="50" t="s">
        <v>56</v>
      </c>
      <c r="S21" s="50" t="s">
        <v>56</v>
      </c>
      <c r="T21" s="50" t="s">
        <v>56</v>
      </c>
      <c r="U21" s="50" t="s">
        <v>56</v>
      </c>
      <c r="V21" s="50" t="s">
        <v>56</v>
      </c>
      <c r="W21" s="50" t="s">
        <v>56</v>
      </c>
      <c r="X21" s="50" t="s">
        <v>56</v>
      </c>
      <c r="Y21" s="51" t="s">
        <v>56</v>
      </c>
      <c r="Z21" s="21">
        <v>3072</v>
      </c>
      <c r="AA21" s="53" t="s">
        <v>56</v>
      </c>
      <c r="AB21" s="43"/>
      <c r="AC21" s="43"/>
      <c r="AD21" s="43"/>
      <c r="AE21" s="43"/>
      <c r="AF21" s="43"/>
      <c r="AG21" s="43"/>
      <c r="AH21" s="43"/>
      <c r="AI21" s="43"/>
      <c r="AJ21" s="43"/>
      <c r="AK21" s="43"/>
      <c r="AL21" s="43"/>
      <c r="AM21" s="43"/>
      <c r="AN21" s="43"/>
      <c r="AO21" s="43"/>
      <c r="AP21" s="1" t="s">
        <v>112</v>
      </c>
      <c r="AR21" t="s">
        <v>135</v>
      </c>
      <c r="AS21" t="s">
        <v>136</v>
      </c>
    </row>
    <row r="22" spans="1:45" x14ac:dyDescent="0.25">
      <c r="A22" t="s">
        <v>139</v>
      </c>
      <c r="B22" s="4">
        <v>44942</v>
      </c>
      <c r="C22" s="5">
        <v>44993</v>
      </c>
      <c r="D22" s="46" t="s">
        <v>56</v>
      </c>
      <c r="E22" s="48" t="s">
        <v>56</v>
      </c>
      <c r="G22" s="4">
        <v>44943</v>
      </c>
      <c r="H22" s="6">
        <v>45011</v>
      </c>
      <c r="I22" s="46" t="s">
        <v>56</v>
      </c>
      <c r="J22" s="48" t="s">
        <v>56</v>
      </c>
      <c r="K22" s="46"/>
      <c r="L22" s="47"/>
      <c r="M22" s="48"/>
      <c r="N22" s="49" t="s">
        <v>56</v>
      </c>
      <c r="O22" s="50" t="s">
        <v>56</v>
      </c>
      <c r="P22" s="50" t="s">
        <v>56</v>
      </c>
      <c r="Q22" s="50" t="s">
        <v>56</v>
      </c>
      <c r="R22" s="50" t="s">
        <v>56</v>
      </c>
      <c r="S22" s="50" t="s">
        <v>56</v>
      </c>
      <c r="T22" s="50" t="s">
        <v>56</v>
      </c>
      <c r="U22" s="50" t="s">
        <v>56</v>
      </c>
      <c r="V22" s="50" t="s">
        <v>56</v>
      </c>
      <c r="W22" s="50" t="s">
        <v>56</v>
      </c>
      <c r="X22" s="50" t="s">
        <v>56</v>
      </c>
      <c r="Y22" s="51" t="s">
        <v>56</v>
      </c>
      <c r="Z22" s="21">
        <v>3166</v>
      </c>
      <c r="AA22" s="53" t="s">
        <v>56</v>
      </c>
      <c r="AB22" s="43"/>
      <c r="AC22" s="43"/>
      <c r="AD22" s="43"/>
      <c r="AE22" s="43"/>
      <c r="AF22" s="43"/>
      <c r="AG22" s="43"/>
      <c r="AH22" s="43"/>
      <c r="AI22" s="43"/>
      <c r="AJ22" s="43"/>
      <c r="AK22" s="43"/>
      <c r="AL22" s="43"/>
      <c r="AM22" s="43"/>
      <c r="AN22" s="43"/>
      <c r="AO22" s="43"/>
      <c r="AR22" t="s">
        <v>137</v>
      </c>
      <c r="AS22" s="69" t="s">
        <v>138</v>
      </c>
    </row>
    <row r="23" spans="1:45" x14ac:dyDescent="0.25">
      <c r="A23" t="s">
        <v>140</v>
      </c>
      <c r="B23" s="4">
        <v>44942</v>
      </c>
      <c r="C23" s="5">
        <v>44993</v>
      </c>
      <c r="D23" s="4">
        <v>44805</v>
      </c>
      <c r="E23" s="5">
        <v>44871</v>
      </c>
      <c r="G23" s="4">
        <v>44943</v>
      </c>
      <c r="H23" s="6">
        <v>45011</v>
      </c>
      <c r="I23" s="4">
        <v>44806</v>
      </c>
      <c r="J23" s="6">
        <v>44881</v>
      </c>
      <c r="K23" s="34"/>
      <c r="L23" s="35"/>
      <c r="M23" s="36"/>
      <c r="N23" s="70" t="s">
        <v>141</v>
      </c>
      <c r="O23" s="71" t="s">
        <v>142</v>
      </c>
      <c r="P23" s="71" t="s">
        <v>143</v>
      </c>
      <c r="Q23" s="71" t="s">
        <v>144</v>
      </c>
      <c r="R23" s="71" t="s">
        <v>144</v>
      </c>
      <c r="S23" t="s">
        <v>145</v>
      </c>
      <c r="T23" s="71" t="s">
        <v>146</v>
      </c>
      <c r="U23" s="71" t="s">
        <v>147</v>
      </c>
      <c r="V23" t="s">
        <v>148</v>
      </c>
      <c r="W23" s="72">
        <v>44835</v>
      </c>
      <c r="X23" s="71" t="s">
        <v>144</v>
      </c>
      <c r="Y23" s="73" t="s">
        <v>149</v>
      </c>
      <c r="Z23" s="21">
        <f>Z21+Z22</f>
        <v>6238</v>
      </c>
      <c r="AA23" s="74">
        <v>51214</v>
      </c>
      <c r="AB23" s="43"/>
      <c r="AC23" s="43"/>
      <c r="AD23" s="43"/>
      <c r="AE23" s="43"/>
      <c r="AF23" s="43"/>
      <c r="AG23" s="43"/>
      <c r="AH23" s="43"/>
      <c r="AI23" s="43"/>
      <c r="AJ23" s="43"/>
      <c r="AK23" s="43"/>
      <c r="AL23" s="43"/>
      <c r="AM23" s="43"/>
      <c r="AN23" s="43"/>
      <c r="AO23" s="75"/>
      <c r="AP23" s="1" t="s">
        <v>155</v>
      </c>
      <c r="AR23" t="s">
        <v>156</v>
      </c>
      <c r="AS23" t="s">
        <v>156</v>
      </c>
    </row>
    <row r="24" spans="1:45" x14ac:dyDescent="0.25">
      <c r="A24" t="s">
        <v>150</v>
      </c>
      <c r="B24" s="46" t="s">
        <v>56</v>
      </c>
      <c r="C24" s="48" t="s">
        <v>56</v>
      </c>
      <c r="D24" s="4">
        <v>45189</v>
      </c>
      <c r="E24" s="5">
        <v>45250</v>
      </c>
      <c r="G24" s="46" t="s">
        <v>56</v>
      </c>
      <c r="H24" s="47" t="s">
        <v>56</v>
      </c>
      <c r="I24" s="4">
        <v>45189</v>
      </c>
      <c r="J24" s="6">
        <v>45263</v>
      </c>
      <c r="K24" s="46"/>
      <c r="L24" s="47"/>
      <c r="M24" s="48"/>
      <c r="N24" s="49" t="s">
        <v>56</v>
      </c>
      <c r="O24" s="50" t="s">
        <v>56</v>
      </c>
      <c r="P24" s="50" t="s">
        <v>56</v>
      </c>
      <c r="Q24" s="50" t="s">
        <v>56</v>
      </c>
      <c r="R24" s="50" t="s">
        <v>56</v>
      </c>
      <c r="S24" s="50" t="s">
        <v>56</v>
      </c>
      <c r="T24" s="50" t="s">
        <v>56</v>
      </c>
      <c r="U24" s="50" t="s">
        <v>56</v>
      </c>
      <c r="V24" s="50" t="s">
        <v>56</v>
      </c>
      <c r="W24" s="50" t="s">
        <v>56</v>
      </c>
      <c r="X24" s="50" t="s">
        <v>56</v>
      </c>
      <c r="Y24" s="51" t="s">
        <v>56</v>
      </c>
      <c r="Z24" s="21">
        <v>2923</v>
      </c>
      <c r="AA24" s="53" t="s">
        <v>56</v>
      </c>
      <c r="AB24" s="75"/>
      <c r="AC24" s="75"/>
      <c r="AD24" s="75"/>
      <c r="AE24" s="75"/>
      <c r="AF24" s="75"/>
      <c r="AG24" s="75"/>
      <c r="AH24" s="75"/>
      <c r="AI24" s="75"/>
      <c r="AJ24" s="75"/>
      <c r="AK24" s="75"/>
      <c r="AL24" s="75"/>
      <c r="AM24" s="75"/>
      <c r="AN24" s="75"/>
      <c r="AO24" s="75"/>
      <c r="AP24" s="1" t="s">
        <v>151</v>
      </c>
      <c r="AR24" t="s">
        <v>153</v>
      </c>
      <c r="AS24" t="s">
        <v>154</v>
      </c>
    </row>
    <row r="25" spans="1:45" x14ac:dyDescent="0.25">
      <c r="A25" t="s">
        <v>157</v>
      </c>
      <c r="B25" s="4">
        <v>45306</v>
      </c>
      <c r="C25" s="5">
        <v>45373</v>
      </c>
      <c r="D25" s="46" t="s">
        <v>56</v>
      </c>
      <c r="E25" s="48" t="s">
        <v>56</v>
      </c>
      <c r="G25" s="4">
        <v>45307</v>
      </c>
      <c r="H25" s="6">
        <v>45394</v>
      </c>
      <c r="I25" s="46" t="s">
        <v>56</v>
      </c>
      <c r="J25" s="48" t="s">
        <v>56</v>
      </c>
      <c r="K25" s="46"/>
      <c r="L25" s="47"/>
      <c r="M25" s="48"/>
      <c r="N25" s="49" t="s">
        <v>56</v>
      </c>
      <c r="O25" s="50" t="s">
        <v>56</v>
      </c>
      <c r="P25" s="50" t="s">
        <v>56</v>
      </c>
      <c r="Q25" s="50" t="s">
        <v>56</v>
      </c>
      <c r="R25" s="50" t="s">
        <v>56</v>
      </c>
      <c r="S25" s="50" t="s">
        <v>56</v>
      </c>
      <c r="T25" s="50" t="s">
        <v>56</v>
      </c>
      <c r="U25" s="50" t="s">
        <v>56</v>
      </c>
      <c r="V25" s="50" t="s">
        <v>56</v>
      </c>
      <c r="W25" s="50" t="s">
        <v>56</v>
      </c>
      <c r="X25" s="50" t="s">
        <v>56</v>
      </c>
      <c r="Y25" s="51" t="s">
        <v>56</v>
      </c>
      <c r="Z25" s="21">
        <v>3130</v>
      </c>
      <c r="AA25" s="53" t="s">
        <v>56</v>
      </c>
      <c r="AB25" s="75"/>
      <c r="AC25" s="75"/>
      <c r="AD25" s="75"/>
      <c r="AE25" s="75"/>
      <c r="AF25" s="75"/>
      <c r="AG25" s="75"/>
      <c r="AH25" s="75"/>
      <c r="AI25" s="75"/>
      <c r="AJ25" s="75"/>
      <c r="AK25" s="75"/>
      <c r="AL25" s="75"/>
      <c r="AM25" s="75"/>
      <c r="AN25" s="75"/>
      <c r="AO25" s="75"/>
      <c r="AR25" t="s">
        <v>153</v>
      </c>
      <c r="AS25" t="s">
        <v>154</v>
      </c>
    </row>
    <row r="26" spans="1:45" x14ac:dyDescent="0.25">
      <c r="A26" t="s">
        <v>158</v>
      </c>
      <c r="B26" s="4">
        <v>45306</v>
      </c>
      <c r="C26" s="5">
        <v>45373</v>
      </c>
      <c r="D26" s="4">
        <v>45189</v>
      </c>
      <c r="E26" s="5">
        <v>45250</v>
      </c>
      <c r="G26" s="4">
        <v>45307</v>
      </c>
      <c r="H26" s="6">
        <v>45394</v>
      </c>
      <c r="I26" s="4">
        <v>45189</v>
      </c>
      <c r="J26" s="6">
        <v>45263</v>
      </c>
      <c r="K26" s="34"/>
      <c r="L26" s="35"/>
      <c r="M26" s="36"/>
      <c r="N26" s="70" t="s">
        <v>159</v>
      </c>
      <c r="O26" s="71" t="s">
        <v>160</v>
      </c>
      <c r="P26" s="71" t="s">
        <v>161</v>
      </c>
      <c r="Q26" s="71" t="s">
        <v>162</v>
      </c>
      <c r="R26" s="71" t="s">
        <v>163</v>
      </c>
      <c r="S26" t="s">
        <v>164</v>
      </c>
      <c r="T26" s="71" t="s">
        <v>165</v>
      </c>
      <c r="U26" s="71" t="s">
        <v>166</v>
      </c>
      <c r="V26" t="s">
        <v>167</v>
      </c>
      <c r="W26" s="72" t="s">
        <v>152</v>
      </c>
      <c r="X26" s="71" t="s">
        <v>168</v>
      </c>
      <c r="Y26" s="73" t="s">
        <v>169</v>
      </c>
      <c r="Z26" s="21">
        <f>Z24+Z25</f>
        <v>6053</v>
      </c>
      <c r="AA26" s="21">
        <v>46746</v>
      </c>
      <c r="AB26" s="43"/>
      <c r="AC26" s="43"/>
      <c r="AD26" s="43"/>
      <c r="AE26" s="43"/>
      <c r="AF26" s="43"/>
      <c r="AG26" s="43"/>
      <c r="AH26" s="43"/>
      <c r="AI26" s="43"/>
      <c r="AJ26" s="43"/>
      <c r="AK26" s="43"/>
      <c r="AL26" s="43"/>
      <c r="AM26" s="43"/>
      <c r="AN26" s="43"/>
      <c r="AO26" s="75"/>
      <c r="AP26" s="1" t="s">
        <v>170</v>
      </c>
      <c r="AR26" t="s">
        <v>153</v>
      </c>
      <c r="AS26" t="s">
        <v>154</v>
      </c>
    </row>
    <row r="27" spans="1:45" x14ac:dyDescent="0.25">
      <c r="K27" s="34"/>
      <c r="L27" s="35"/>
      <c r="M27" s="36"/>
      <c r="W27" s="27"/>
    </row>
    <row r="28" spans="1:45" x14ac:dyDescent="0.25">
      <c r="K28" s="34"/>
      <c r="L28" s="35"/>
      <c r="M28" s="36"/>
      <c r="W28" s="27"/>
    </row>
    <row r="29" spans="1:45" x14ac:dyDescent="0.25">
      <c r="W29" s="50"/>
    </row>
    <row r="30" spans="1:45" x14ac:dyDescent="0.25">
      <c r="W30" s="52"/>
    </row>
    <row r="31" spans="1:45" x14ac:dyDescent="0.25">
      <c r="W31" s="52"/>
    </row>
    <row r="32" spans="1:45" x14ac:dyDescent="0.25">
      <c r="W32" s="27"/>
    </row>
    <row r="33" spans="23:23" x14ac:dyDescent="0.25">
      <c r="W33" s="50"/>
    </row>
    <row r="34" spans="23:23" x14ac:dyDescent="0.25">
      <c r="W34" s="27"/>
    </row>
    <row r="35" spans="23:23" x14ac:dyDescent="0.25">
      <c r="W35" s="50"/>
    </row>
  </sheetData>
  <customSheetViews>
    <customSheetView guid="{A4A49F92-7498-413B-90D1-12A2F8F398B5}" scale="85">
      <pane xSplit="1" ySplit="2" topLeftCell="B3" activePane="bottomRight" state="frozen"/>
      <selection pane="bottomRight" activeCell="AB27" sqref="AB27"/>
      <pageMargins left="0.7" right="0.7" top="0.75" bottom="0.75" header="0.3" footer="0.3"/>
      <pageSetup orientation="portrait" r:id="rId1"/>
    </customSheetView>
  </customSheetViews>
  <mergeCells count="4">
    <mergeCell ref="B3:C3"/>
    <mergeCell ref="D3:E3"/>
    <mergeCell ref="G3:H3"/>
    <mergeCell ref="I3:J3"/>
  </mergeCells>
  <pageMargins left="0.7" right="0.7" top="0.75" bottom="0.75" header="0.3" footer="0.3"/>
  <pageSetup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EAFFCD106B8C498137212A0E5970BF" ma:contentTypeVersion="15" ma:contentTypeDescription="Create a new document." ma:contentTypeScope="" ma:versionID="9f15d1ab5eece22872f79105b6339cd2">
  <xsd:schema xmlns:xsd="http://www.w3.org/2001/XMLSchema" xmlns:xs="http://www.w3.org/2001/XMLSchema" xmlns:p="http://schemas.microsoft.com/office/2006/metadata/properties" xmlns:ns2="76ba11e5-dd34-4e1a-9cd7-df9fa5cddd0b" xmlns:ns3="38fddfb9-e952-4acc-9f20-59f7467922ff" targetNamespace="http://schemas.microsoft.com/office/2006/metadata/properties" ma:root="true" ma:fieldsID="9d91a95edffcdb05f46886cda317e920" ns2:_="" ns3:_="">
    <xsd:import namespace="76ba11e5-dd34-4e1a-9cd7-df9fa5cddd0b"/>
    <xsd:import namespace="38fddfb9-e952-4acc-9f20-59f7467922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a11e5-dd34-4e1a-9cd7-df9fa5cddd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eb8d64b-80c5-443d-bebb-ff403a4c4e0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fddfb9-e952-4acc-9f20-59f7467922f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bcd4c2-0fad-4c9c-bafd-a6d9d5581822}" ma:internalName="TaxCatchAll" ma:showField="CatchAllData" ma:web="38fddfb9-e952-4acc-9f20-59f7467922f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8fddfb9-e952-4acc-9f20-59f7467922ff" xsi:nil="true"/>
    <lcf76f155ced4ddcb4097134ff3c332f xmlns="76ba11e5-dd34-4e1a-9cd7-df9fa5cddd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0D9BB7-43FD-4196-AB44-186B2AA3DB61}">
  <ds:schemaRefs>
    <ds:schemaRef ds:uri="http://schemas.microsoft.com/sharepoint/v3/contenttype/forms"/>
  </ds:schemaRefs>
</ds:datastoreItem>
</file>

<file path=customXml/itemProps2.xml><?xml version="1.0" encoding="utf-8"?>
<ds:datastoreItem xmlns:ds="http://schemas.openxmlformats.org/officeDocument/2006/customXml" ds:itemID="{0F892222-9B98-4F2B-AD89-30AFFAEC9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a11e5-dd34-4e1a-9cd7-df9fa5cddd0b"/>
    <ds:schemaRef ds:uri="38fddfb9-e952-4acc-9f20-59f746792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0E4B72-40B5-4CA4-A61E-883651446039}">
  <ds:schemaRefs>
    <ds:schemaRef ds:uri="http://schemas.microsoft.com/office/2006/metadata/properties"/>
    <ds:schemaRef ds:uri="http://schemas.microsoft.com/office/infopath/2007/PartnerControls"/>
    <ds:schemaRef ds:uri="38fddfb9-e952-4acc-9f20-59f7467922ff"/>
    <ds:schemaRef ds:uri="76ba11e5-dd34-4e1a-9cd7-df9fa5cddd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FactSheet</vt:lpstr>
      <vt:lpstr>Data</vt:lpstr>
      <vt:lpstr>FactSheet!Print_Area</vt:lpstr>
    </vt:vector>
  </TitlesOfParts>
  <Company>Institute of Practitioners in Advertising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Graeme Griffiths</dc:creator>
  <cp:lastModifiedBy>Graeme Griffiths MIPA</cp:lastModifiedBy>
  <cp:lastPrinted>2022-12-13T11:05:56Z</cp:lastPrinted>
  <dcterms:created xsi:type="dcterms:W3CDTF">2022-05-23T16:01:14Z</dcterms:created>
  <dcterms:modified xsi:type="dcterms:W3CDTF">2024-09-26T09:39:53Z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0x0101000EEAFFCD106B8C498137212A0E5970BF</vt:lpwstr>
  </property>
  <property fmtid="{D5CDD505-2E9C-101B-9397-08002B2CF9AE}" pid="3" name="Order">
    <vt:r8>449600</vt:r8>
  </property>
  <property fmtid="{D5CDD505-2E9C-101B-9397-08002B2CF9AE}" pid="4" name="MediaServiceImageTags">
    <vt:lpwstr/>
  </property>
</Properties>
</file>